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0" yWindow="0" windowWidth="20490" windowHeight="7050" tabRatio="500"/>
  </bookViews>
  <sheets>
    <sheet name="Form" sheetId="1" r:id="rId1"/>
  </sheets>
  <definedNames>
    <definedName name="_xlnm._FilterDatabase" localSheetId="0">Form!$A$2:$A$45</definedName>
    <definedName name="_xlnm.Print_Area" localSheetId="0">Form!$A$1:$Z$207</definedName>
    <definedName name="range_1_1">Form!A1:AA47</definedName>
    <definedName name="range_1_2">Form!A47:AA92</definedName>
    <definedName name="range_2_1">Form!A92:AA121</definedName>
    <definedName name="range_2_2">Form!A121:AA150</definedName>
    <definedName name="range_3_1">Form!A150:AA179</definedName>
    <definedName name="range_3_2">Form!A179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93" i="1" l="1"/>
  <c r="O195" i="1" s="1"/>
  <c r="N193" i="1"/>
  <c r="N195" i="1" s="1"/>
  <c r="M193" i="1"/>
  <c r="M195" i="1" s="1"/>
  <c r="L193" i="1"/>
  <c r="L195" i="1" s="1"/>
  <c r="Z165" i="1"/>
  <c r="K194" i="1" s="1"/>
  <c r="Z194" i="1" s="1"/>
  <c r="Y164" i="1"/>
  <c r="Y166" i="1" s="1"/>
  <c r="X164" i="1"/>
  <c r="X166" i="1" s="1"/>
  <c r="W164" i="1"/>
  <c r="W166" i="1" s="1"/>
  <c r="V164" i="1"/>
  <c r="V166" i="1" s="1"/>
  <c r="U164" i="1"/>
  <c r="U166" i="1" s="1"/>
  <c r="T164" i="1"/>
  <c r="T166" i="1" s="1"/>
  <c r="S164" i="1"/>
  <c r="S166" i="1" s="1"/>
  <c r="R164" i="1"/>
  <c r="R166" i="1" s="1"/>
  <c r="Q164" i="1"/>
  <c r="Q166" i="1" s="1"/>
  <c r="P164" i="1"/>
  <c r="P166" i="1" s="1"/>
  <c r="O164" i="1"/>
  <c r="O166" i="1" s="1"/>
  <c r="N164" i="1"/>
  <c r="N166" i="1" s="1"/>
  <c r="M164" i="1"/>
  <c r="M166" i="1" s="1"/>
  <c r="L164" i="1"/>
  <c r="L166" i="1" s="1"/>
  <c r="K164" i="1"/>
  <c r="K166" i="1" s="1"/>
  <c r="Z162" i="1"/>
  <c r="K191" i="1" s="1"/>
  <c r="Z191" i="1" s="1"/>
  <c r="Z161" i="1"/>
  <c r="K190" i="1" s="1"/>
  <c r="O141" i="1"/>
  <c r="N141" i="1"/>
  <c r="M141" i="1"/>
  <c r="L141" i="1"/>
  <c r="O136" i="1"/>
  <c r="N136" i="1"/>
  <c r="M136" i="1"/>
  <c r="L136" i="1"/>
  <c r="O133" i="1"/>
  <c r="N133" i="1"/>
  <c r="M133" i="1"/>
  <c r="L13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Z111" i="1"/>
  <c r="K140" i="1" s="1"/>
  <c r="Z140" i="1" s="1"/>
  <c r="Z110" i="1"/>
  <c r="K139" i="1" s="1"/>
  <c r="Z139" i="1" s="1"/>
  <c r="Z109" i="1"/>
  <c r="K138" i="1" s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Z106" i="1"/>
  <c r="K135" i="1" s="1"/>
  <c r="Z135" i="1" s="1"/>
  <c r="Z105" i="1"/>
  <c r="K134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Z103" i="1"/>
  <c r="K132" i="1" s="1"/>
  <c r="Z132" i="1" s="1"/>
  <c r="Z102" i="1"/>
  <c r="K131" i="1" s="1"/>
  <c r="O82" i="1"/>
  <c r="N82" i="1"/>
  <c r="M82" i="1"/>
  <c r="L82" i="1"/>
  <c r="O81" i="1"/>
  <c r="N81" i="1"/>
  <c r="M81" i="1"/>
  <c r="L81" i="1"/>
  <c r="O80" i="1"/>
  <c r="N80" i="1"/>
  <c r="M80" i="1"/>
  <c r="L80" i="1"/>
  <c r="O77" i="1"/>
  <c r="N77" i="1"/>
  <c r="M77" i="1"/>
  <c r="L77" i="1"/>
  <c r="O74" i="1"/>
  <c r="O83" i="1" s="1"/>
  <c r="N74" i="1"/>
  <c r="M74" i="1"/>
  <c r="L74" i="1"/>
  <c r="O69" i="1"/>
  <c r="N69" i="1"/>
  <c r="M69" i="1"/>
  <c r="L69" i="1"/>
  <c r="O68" i="1"/>
  <c r="N68" i="1"/>
  <c r="M68" i="1"/>
  <c r="L68" i="1"/>
  <c r="O67" i="1"/>
  <c r="N67" i="1"/>
  <c r="M67" i="1"/>
  <c r="L67" i="1"/>
  <c r="O64" i="1"/>
  <c r="N64" i="1"/>
  <c r="M64" i="1"/>
  <c r="L64" i="1"/>
  <c r="O61" i="1"/>
  <c r="N61" i="1"/>
  <c r="M61" i="1"/>
  <c r="L61" i="1"/>
  <c r="L70" i="1" s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Z34" i="1"/>
  <c r="K79" i="1" s="1"/>
  <c r="Z79" i="1" s="1"/>
  <c r="Z33" i="1"/>
  <c r="K78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Z31" i="1"/>
  <c r="K76" i="1" s="1"/>
  <c r="Z76" i="1" s="1"/>
  <c r="Z30" i="1"/>
  <c r="K75" i="1" s="1"/>
  <c r="Y29" i="1"/>
  <c r="X29" i="1"/>
  <c r="W29" i="1"/>
  <c r="V29" i="1"/>
  <c r="U29" i="1"/>
  <c r="T29" i="1"/>
  <c r="S29" i="1"/>
  <c r="R29" i="1"/>
  <c r="Q29" i="1"/>
  <c r="P29" i="1"/>
  <c r="O29" i="1"/>
  <c r="N29" i="1"/>
  <c r="N38" i="1" s="1"/>
  <c r="M29" i="1"/>
  <c r="L29" i="1"/>
  <c r="K29" i="1"/>
  <c r="Z28" i="1"/>
  <c r="Z27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Z21" i="1"/>
  <c r="K66" i="1" s="1"/>
  <c r="Z66" i="1" s="1"/>
  <c r="Z20" i="1"/>
  <c r="K65" i="1" s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Z18" i="1"/>
  <c r="K63" i="1" s="1"/>
  <c r="Z63" i="1" s="1"/>
  <c r="Z17" i="1"/>
  <c r="K62" i="1" s="1"/>
  <c r="Y16" i="1"/>
  <c r="X16" i="1"/>
  <c r="W16" i="1"/>
  <c r="W25" i="1" s="1"/>
  <c r="V16" i="1"/>
  <c r="U16" i="1"/>
  <c r="T16" i="1"/>
  <c r="S16" i="1"/>
  <c r="R16" i="1"/>
  <c r="Q16" i="1"/>
  <c r="P16" i="1"/>
  <c r="O16" i="1"/>
  <c r="N16" i="1"/>
  <c r="M16" i="1"/>
  <c r="L16" i="1"/>
  <c r="L25" i="1" s="1"/>
  <c r="K16" i="1"/>
  <c r="Z15" i="1"/>
  <c r="K60" i="1" s="1"/>
  <c r="Z14" i="1"/>
  <c r="O70" i="1" l="1"/>
  <c r="N83" i="1"/>
  <c r="N70" i="1"/>
  <c r="M83" i="1"/>
  <c r="M70" i="1"/>
  <c r="L83" i="1"/>
  <c r="Y38" i="1"/>
  <c r="Y25" i="1"/>
  <c r="X38" i="1"/>
  <c r="X25" i="1"/>
  <c r="W38" i="1"/>
  <c r="V38" i="1"/>
  <c r="V25" i="1"/>
  <c r="U38" i="1"/>
  <c r="U25" i="1"/>
  <c r="T38" i="1"/>
  <c r="T25" i="1"/>
  <c r="S38" i="1"/>
  <c r="S25" i="1"/>
  <c r="R38" i="1"/>
  <c r="R25" i="1"/>
  <c r="Q38" i="1"/>
  <c r="Q25" i="1"/>
  <c r="P38" i="1"/>
  <c r="P25" i="1"/>
  <c r="O38" i="1"/>
  <c r="O25" i="1"/>
  <c r="N25" i="1"/>
  <c r="Z112" i="1"/>
  <c r="M38" i="1"/>
  <c r="Z32" i="1"/>
  <c r="Z22" i="1"/>
  <c r="M25" i="1"/>
  <c r="Z19" i="1"/>
  <c r="Z166" i="1"/>
  <c r="Z107" i="1"/>
  <c r="Z35" i="1"/>
  <c r="L38" i="1"/>
  <c r="Z29" i="1"/>
  <c r="Z104" i="1"/>
  <c r="Z37" i="1"/>
  <c r="Z36" i="1"/>
  <c r="Z23" i="1"/>
  <c r="K25" i="1"/>
  <c r="K141" i="1"/>
  <c r="Z141" i="1" s="1"/>
  <c r="Z138" i="1"/>
  <c r="Z60" i="1"/>
  <c r="Z69" i="1" s="1"/>
  <c r="K69" i="1"/>
  <c r="Z62" i="1"/>
  <c r="K64" i="1"/>
  <c r="Z64" i="1" s="1"/>
  <c r="Z65" i="1"/>
  <c r="K67" i="1"/>
  <c r="Z67" i="1" s="1"/>
  <c r="Z75" i="1"/>
  <c r="K77" i="1"/>
  <c r="Z77" i="1" s="1"/>
  <c r="K133" i="1"/>
  <c r="Z133" i="1" s="1"/>
  <c r="Z131" i="1"/>
  <c r="Z190" i="1"/>
  <c r="K193" i="1"/>
  <c r="Z78" i="1"/>
  <c r="K80" i="1"/>
  <c r="Z80" i="1" s="1"/>
  <c r="Z134" i="1"/>
  <c r="K136" i="1"/>
  <c r="Z136" i="1" s="1"/>
  <c r="K38" i="1"/>
  <c r="K59" i="1"/>
  <c r="K72" i="1"/>
  <c r="Z164" i="1"/>
  <c r="Z16" i="1"/>
  <c r="Z24" i="1"/>
  <c r="K73" i="1"/>
  <c r="Z38" i="1" l="1"/>
  <c r="Z25" i="1"/>
  <c r="Z73" i="1"/>
  <c r="Z82" i="1" s="1"/>
  <c r="K82" i="1"/>
  <c r="Z193" i="1"/>
  <c r="K195" i="1"/>
  <c r="Z195" i="1" s="1"/>
  <c r="K81" i="1"/>
  <c r="Z72" i="1"/>
  <c r="Z81" i="1" s="1"/>
  <c r="K74" i="1"/>
  <c r="K68" i="1"/>
  <c r="Z59" i="1"/>
  <c r="Z68" i="1" s="1"/>
  <c r="K61" i="1"/>
  <c r="K83" i="1" l="1"/>
  <c r="Z74" i="1"/>
  <c r="Z83" i="1" s="1"/>
  <c r="K70" i="1"/>
  <c r="Z61" i="1"/>
  <c r="Z70" i="1" s="1"/>
</calcChain>
</file>

<file path=xl/comments1.xml><?xml version="1.0" encoding="utf-8"?>
<comments xmlns="http://schemas.openxmlformats.org/spreadsheetml/2006/main">
  <authors>
    <author>situng</author>
  </authors>
  <commentList>
    <comment ref="B27" author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I.A.1</t>
        </r>
      </text>
    </comment>
    <comment ref="B30" author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I.A.2</t>
        </r>
      </text>
    </comment>
    <comment ref="B33" author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I.A.3</t>
        </r>
      </text>
    </comment>
    <comment ref="B36" authorId="0">
      <text>
        <r>
          <rPr>
            <sz val="11"/>
            <color rgb="FF000000"/>
            <rFont val="Calibri"/>
            <family val="2"/>
            <charset val="1"/>
          </rPr>
          <t>a) Jumlah harus lebih kecil atau sama dengan dari I.A.4
b) Jumlah harus sama dengan III.4
c) Jumlah harus sama dengan V.C</t>
        </r>
      </text>
    </comment>
    <comment ref="B72" author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I.A.1</t>
        </r>
      </text>
    </comment>
    <comment ref="B75" author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I.A.2</t>
        </r>
      </text>
    </comment>
    <comment ref="B78" author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I.A.3</t>
        </r>
      </text>
    </comment>
    <comment ref="B81" authorId="0">
      <text>
        <r>
          <rPr>
            <sz val="11"/>
            <color rgb="FF000000"/>
            <rFont val="Calibri"/>
            <family val="2"/>
            <charset val="1"/>
          </rPr>
          <t>a) Jumlah harus lebih kecil atau sama dengan dari I.A.4
b) Jumlah harus sama dengan III.4
c) Jumlah harus sama dengan V.C</t>
        </r>
      </text>
    </comment>
    <comment ref="B102" author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Jumlah seluruh Pemilih (I.A.4)</t>
        </r>
      </text>
    </comment>
    <comment ref="B105" authorId="0">
      <text>
        <r>
          <rPr>
            <sz val="11"/>
            <color rgb="FF000000"/>
            <rFont val="Calibri"/>
            <family val="2"/>
            <charset val="1"/>
          </rPr>
          <t>a. Jumlah harus lebih kecil atau sama dengan II.1
b. Dimungkinkan pengguna hak pilih disabilitas lebih besar dari II.1 tetapi tidak boleh lebih dari jumlah pemilih yang menggunakan hak pilih (I.B.4)</t>
        </r>
      </text>
    </comment>
    <comment ref="B109" authorId="0">
      <text>
        <r>
          <rPr>
            <sz val="11"/>
            <color rgb="FF000000"/>
            <rFont val="Calibri"/>
            <family val="2"/>
            <charset val="1"/>
          </rPr>
          <t>a. Diisi dengan angka bilangan bulat positif
b. Jangan diisi dengan formula persentase dari DPT</t>
        </r>
      </text>
    </comment>
    <comment ref="B112" authorId="0">
      <text>
        <r>
          <rPr>
            <sz val="11"/>
            <color rgb="FF000000"/>
            <rFont val="Calibri"/>
            <family val="2"/>
            <charset val="1"/>
          </rPr>
          <t>a) Jumlah harus sama dengan I.B.4
b) Jumlah harus sama dengan V.C</t>
        </r>
      </text>
    </comment>
    <comment ref="B131" author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Jumlah seluruh Pemilih (I.A.4)</t>
        </r>
      </text>
    </comment>
    <comment ref="B134" authorId="0">
      <text>
        <r>
          <rPr>
            <sz val="11"/>
            <color rgb="FF000000"/>
            <rFont val="Calibri"/>
            <family val="2"/>
            <charset val="1"/>
          </rPr>
          <t>a. Jumlah harus lebih kecil atau sama dengan II.1
b. Dimungkinkan pengguna hak pilih disabilitas lebih besar dari II.1 tetapi tidak boleh lebih dari jumlah pemilih yang menggunakan hak pilih (I.B.4)</t>
        </r>
      </text>
    </comment>
    <comment ref="B138" authorId="0">
      <text>
        <r>
          <rPr>
            <sz val="11"/>
            <color rgb="FF000000"/>
            <rFont val="Calibri"/>
            <family val="2"/>
            <charset val="1"/>
          </rPr>
          <t>a. Diisi dengan angka bilangan bulat positif
b. Jangan diisi dengan formula persentase dari DPT</t>
        </r>
      </text>
    </comment>
    <comment ref="B141" authorId="0">
      <text>
        <r>
          <rPr>
            <sz val="11"/>
            <color rgb="FF000000"/>
            <rFont val="Calibri"/>
            <family val="2"/>
            <charset val="1"/>
          </rPr>
          <t>a) Jumlah harus sama dengan I.B.4
b) Jumlah harus sama dengan V.C</t>
        </r>
      </text>
    </comment>
    <comment ref="B164" authorId="0">
      <text>
        <r>
          <rPr>
            <sz val="11"/>
            <color rgb="FF000000"/>
            <rFont val="Calibri"/>
            <family val="2"/>
            <charset val="1"/>
          </rPr>
          <t>Diisi dengan hasil penjumlahan suara seluruh calon</t>
        </r>
      </text>
    </comment>
    <comment ref="B166" authorId="0">
      <text>
        <r>
          <rPr>
            <sz val="11"/>
            <color rgb="FF000000"/>
            <rFont val="Calibri"/>
            <family val="2"/>
            <charset val="1"/>
          </rPr>
          <t>a) Jumlah harus sama dengan III.4
b) Jumlah harus sama dengan I.B.4</t>
        </r>
      </text>
    </comment>
    <comment ref="B193" authorId="0">
      <text>
        <r>
          <rPr>
            <sz val="11"/>
            <color rgb="FF000000"/>
            <rFont val="Calibri"/>
            <family val="2"/>
            <charset val="1"/>
          </rPr>
          <t>Diisi dengan hasil penjumlahan suara seluruh calon</t>
        </r>
      </text>
    </comment>
    <comment ref="B195" authorId="0">
      <text>
        <r>
          <rPr>
            <sz val="11"/>
            <color rgb="FF000000"/>
            <rFont val="Calibri"/>
            <family val="2"/>
            <charset val="1"/>
          </rPr>
          <t>a) Jumlah harus sama dengan III.4
b) Jumlah harus sama dengan I.B.4</t>
        </r>
      </text>
    </comment>
  </commentList>
</comments>
</file>

<file path=xl/sharedStrings.xml><?xml version="1.0" encoding="utf-8"?>
<sst xmlns="http://schemas.openxmlformats.org/spreadsheetml/2006/main" count="743" uniqueCount="222">
  <si>
    <t xml:space="preserve">SERTIFIKAT REKAPITULASI HASIL PENGHITUNGAN PEROLEHAN SUARA </t>
  </si>
  <si>
    <t>PEMILIHAN UMUM TAHUN 2019</t>
  </si>
  <si>
    <t>KECAMATAN/DISTRIK *)</t>
  </si>
  <si>
    <t>KABUPATEN/KOTA *)</t>
  </si>
  <si>
    <t>PROVINSI</t>
  </si>
  <si>
    <t>NO.</t>
  </si>
  <si>
    <t>URAIAN</t>
  </si>
  <si>
    <t>RINCIAN</t>
  </si>
  <si>
    <t xml:space="preserve">I.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</si>
  <si>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</si>
  <si>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</si>
  <si>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</si>
  <si>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</si>
  <si>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</si>
  <si>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</si>
  <si>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</si>
  <si>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</si>
  <si>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</si>
  <si>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</si>
  <si>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</si>
  <si>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</si>
  <si>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</si>
  <si>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</si>
  <si>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</si>
  <si>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</si>
  <si>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</si>
  <si>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</si>
  <si>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A.</t>
  </si>
  <si>
    <t>DATA PEMILIH</t>
  </si>
  <si>
    <r>
      <rPr>
        <sz val="11"/>
        <color rgb="FF000000"/>
        <rFont val="Bookman Old Style"/>
        <family val="1"/>
        <charset val="1"/>
      </rPr>
      <t xml:space="preserve">1. Jumlah Pemilih dalam DPT 
    </t>
    </r>
    <r>
      <rPr>
        <i/>
        <sz val="11"/>
        <color rgb="FF000000"/>
        <rFont val="Bookman Old Style"/>
        <family val="1"/>
        <charset val="1"/>
      </rPr>
      <t>(Model A.3-KPU)</t>
    </r>
  </si>
  <si>
    <t>LK</t>
  </si>
  <si>
    <t>PR</t>
  </si>
  <si>
    <t>JML</t>
  </si>
  <si>
    <r>
      <rPr>
        <sz val="11"/>
        <color rgb="FF000000"/>
        <rFont val="Bookman Old Style"/>
        <family val="1"/>
        <charset val="1"/>
      </rPr>
      <t xml:space="preserve">2. Jumlah Pemilih dalam DPTb 
</t>
    </r>
    <r>
      <rPr>
        <i/>
        <sz val="11"/>
        <color rgb="FF000000"/>
        <rFont val="Bookman Old Style"/>
        <family val="1"/>
        <charset val="1"/>
      </rPr>
      <t xml:space="preserve">    (Model A.4-KPU)</t>
    </r>
  </si>
  <si>
    <r>
      <rPr>
        <b/>
        <sz val="11"/>
        <color rgb="FF000000"/>
        <rFont val="Bookman Old Style"/>
        <family val="1"/>
        <charset val="1"/>
      </rPr>
      <t xml:space="preserve">4. Jumlah Pemilih </t>
    </r>
    <r>
      <rPr>
        <b/>
        <i/>
        <sz val="11"/>
        <color rgb="FF000000"/>
        <rFont val="Bookman Old Style"/>
        <family val="1"/>
        <charset val="1"/>
      </rPr>
      <t>(A.1+A.2+A.3)</t>
    </r>
  </si>
  <si>
    <t>B.</t>
  </si>
  <si>
    <t>PENGGUNA HAK PILIH</t>
  </si>
  <si>
    <r>
      <rPr>
        <sz val="11"/>
        <color rgb="FF000000"/>
        <rFont val="Bookman Old Style"/>
        <family val="1"/>
        <charset val="1"/>
      </rPr>
      <t xml:space="preserve">1. Jumlah pengguna hak pilih dalam DPT 
    </t>
    </r>
    <r>
      <rPr>
        <i/>
        <sz val="11"/>
        <color rgb="FF000000"/>
        <rFont val="Bookman Old Style"/>
        <family val="1"/>
        <charset val="1"/>
      </rPr>
      <t>(Model C7.DPT-KPU)</t>
    </r>
  </si>
  <si>
    <t>NAMA DAN TANDA TANGAN PANITIA PEMILIHAN KECAMATAN</t>
  </si>
  <si>
    <t>1.  KETUA</t>
  </si>
  <si>
    <t>2. ANGGOTA</t>
  </si>
  <si>
    <t>3. ANGGOTA</t>
  </si>
  <si>
    <t>4. ANGGOTA</t>
  </si>
  <si>
    <t>5. ANGGOTA</t>
  </si>
  <si>
    <t>NAMA DAN TANDA TANGAN SAKSI PASANGAN CALON PRESIDEN DAN WAKIL PRESIDEN</t>
  </si>
  <si>
    <t>II.</t>
  </si>
  <si>
    <t>DATA PEMILIH DISABILITAS</t>
  </si>
  <si>
    <t>1.</t>
  </si>
  <si>
    <t>Jumlah seluruh Pemilih disabilitas terdaftar dalam DPT, DPTb dan DPK</t>
  </si>
  <si>
    <t>2.</t>
  </si>
  <si>
    <t>Jumlah seluruh Pemilih disabilitas yang menggunakan hak pilih</t>
  </si>
  <si>
    <t>III.</t>
  </si>
  <si>
    <t>DATA PENGGUNAAN SURAT SUARA</t>
  </si>
  <si>
    <t>Jumlah surat suara dikembalikan oleh pemilih karena rusak/keliru coblos</t>
  </si>
  <si>
    <t>3.</t>
  </si>
  <si>
    <t>Jumlah surat suara yang tidak digunakan/tidak terpakai termasuk sisa surat suara cadangan</t>
  </si>
  <si>
    <t>4.</t>
  </si>
  <si>
    <t>Jumlah surat suara yang digunakan</t>
  </si>
  <si>
    <t>IV.</t>
  </si>
  <si>
    <t>DATA PEROLEHAN SUARA PASANGAN CALON PRESIDEN DAN WAKIL PRESIDEN</t>
  </si>
  <si>
    <t>NOMOR  DAN NAMA PASANGAN CALON</t>
  </si>
  <si>
    <t>01</t>
  </si>
  <si>
    <t>02</t>
  </si>
  <si>
    <t>V.</t>
  </si>
  <si>
    <t>DATA SUARA SAH DAN TIDAK SAH</t>
  </si>
  <si>
    <t>Jumlah Suara Tidak Sah</t>
  </si>
  <si>
    <t>C.</t>
  </si>
  <si>
    <t>Tanggal:</t>
  </si>
  <si>
    <t>Bulan:</t>
  </si>
  <si>
    <t>Tahun:</t>
  </si>
  <si>
    <t>CF1, CF2, CF3</t>
  </si>
  <si>
    <t>Jumlah harus lebih kecil atau sama dengan dari I.A.1</t>
  </si>
  <si>
    <t>CF1, CF2, CF3, CF4</t>
  </si>
  <si>
    <t>Jumlah harus lebih kecil atau sama dengan dari I.A.2</t>
  </si>
  <si>
    <t>Jumlah harus lebih kecil atau sama dengan dari I.A.3</t>
  </si>
  <si>
    <t>a) Jumlah harus lebih kecil atau sama dengan dari I.A.4
b) Jumlah harus sama dengan III.4
c) Jumlah harus sama dengan V.C</t>
  </si>
  <si>
    <t>{DATAEND}</t>
  </si>
  <si>
    <t>CF1, CF2, CF3, CF5</t>
  </si>
  <si>
    <t>a) Jumlah harus sama dengan I.B.4
b) Jumlah harus sama dengan V.C</t>
  </si>
  <si>
    <r>
      <t xml:space="preserve">3. JumLah Pemilih dalam DPK 
</t>
    </r>
    <r>
      <rPr>
        <i/>
        <sz val="11"/>
        <color rgb="FF000000"/>
        <rFont val="Bookman Old Style"/>
        <family val="1"/>
        <charset val="1"/>
      </rPr>
      <t xml:space="preserve">    (Model A.DPK-KPU)</t>
    </r>
  </si>
  <si>
    <r>
      <t xml:space="preserve">2. Jumlah pengguna hak pilih dalam  
    DPTb 
    </t>
    </r>
    <r>
      <rPr>
        <i/>
        <sz val="11"/>
        <color rgb="FF000000"/>
        <rFont val="Bookman Old Style"/>
        <family val="1"/>
        <charset val="1"/>
      </rPr>
      <t>(Model C7.DPTb-KPU)</t>
    </r>
  </si>
  <si>
    <r>
      <t xml:space="preserve">4. Jumlah Pengguna Hak Pilih 
    </t>
    </r>
    <r>
      <rPr>
        <b/>
        <i/>
        <sz val="11"/>
        <color rgb="FF000000"/>
        <rFont val="Bookman Old Style"/>
        <family val="1"/>
        <charset val="1"/>
      </rPr>
      <t>(B.1+B.2+B.3)</t>
    </r>
  </si>
  <si>
    <r>
      <t xml:space="preserve">3. Jumlah pengguna hak pilih dalam DPK 
</t>
    </r>
    <r>
      <rPr>
        <i/>
        <sz val="11"/>
        <color rgb="FF000000"/>
        <rFont val="Bookman Old Style"/>
        <family val="1"/>
        <charset val="1"/>
      </rPr>
      <t xml:space="preserve">     (Model C7.DPK-KPU)</t>
    </r>
  </si>
  <si>
    <t>pemilih_dpt_l</t>
  </si>
  <si>
    <t>pemilih_dpt_p</t>
  </si>
  <si>
    <t>pemilih_dpt_j</t>
  </si>
  <si>
    <t>pemilih_dptb_l</t>
  </si>
  <si>
    <t>pemilih_dptb_p</t>
  </si>
  <si>
    <t>pemilih_dptb_j</t>
  </si>
  <si>
    <t>pemilih_dpk_l</t>
  </si>
  <si>
    <t>pemilih_dpk_p</t>
  </si>
  <si>
    <t>pemilih_dpk_j</t>
  </si>
  <si>
    <t>pemilih_jml_l</t>
  </si>
  <si>
    <t>pemilih_jml_p</t>
  </si>
  <si>
    <t>pemilih_jml_j</t>
  </si>
  <si>
    <t>pengguna_dpt_l</t>
  </si>
  <si>
    <t>pengguna_dpt_p</t>
  </si>
  <si>
    <t>pengguna_dpt_j</t>
  </si>
  <si>
    <t>pengguna_dptb_l</t>
  </si>
  <si>
    <t>pengguna_dptb_p</t>
  </si>
  <si>
    <t>pengguna_dptb_j</t>
  </si>
  <si>
    <t>pengguna_dpk_l</t>
  </si>
  <si>
    <t>pengguna_dpk_p</t>
  </si>
  <si>
    <t>pengguna_dpk_j</t>
  </si>
  <si>
    <t>pengguna_jml_l</t>
  </si>
  <si>
    <t>pengguna_jml_p</t>
  </si>
  <si>
    <t>pengguna_jml_j</t>
  </si>
  <si>
    <t>pemilih_disabilitas_l</t>
  </si>
  <si>
    <t>pemilih_disabilitas_p</t>
  </si>
  <si>
    <t>pemilih_disabilitas_j</t>
  </si>
  <si>
    <t>pengguna_disabilitas_l</t>
  </si>
  <si>
    <t>pengguna_disabilitas_p</t>
  </si>
  <si>
    <t>pengguna_disabilitas_j</t>
  </si>
  <si>
    <t>surat_diterima</t>
  </si>
  <si>
    <t>surat_dikembalikan</t>
  </si>
  <si>
    <t>surat_tidak_digunakan</t>
  </si>
  <si>
    <t>surat_digunakan</t>
  </si>
  <si>
    <t>suara_1</t>
  </si>
  <si>
    <t>suara_2</t>
  </si>
  <si>
    <t>suara_sah</t>
  </si>
  <si>
    <t>suara_tidak_sah</t>
  </si>
  <si>
    <t>suara_total</t>
  </si>
  <si>
    <t>PASANGAN CALON PRESIDEN DAN WAKIL PRESIDEN DARI SETIAP TPS DALAM WILAYAH KECAMATAN</t>
  </si>
  <si>
    <t>MODEL 
DAA1-PPWP</t>
  </si>
  <si>
    <t>(diisi berdasarkan Formulir Model DAA1.Plano-PPWP)</t>
  </si>
  <si>
    <t>DESA/KELURAHAN *)</t>
  </si>
  <si>
    <t>DATA PEMILIH DAN PENGGUNA HAK PILIH</t>
  </si>
  <si>
    <t>Jumlah surat suara yang diterima termasuk cadangan 2% dari DPT (2+3+4)</t>
  </si>
  <si>
    <t xml:space="preserve">Ditetapkan di: </t>
  </si>
  <si>
    <t>a) Jumlah harus sama dengan III.4
b) Jumlah harus sama dengan I.B.4</t>
  </si>
  <si>
    <t>Nama Lengkap</t>
  </si>
  <si>
    <t>Jumlah harus lebih kecil atau sama dengan Jumlah seluruh Pemilih (I.A.4)</t>
  </si>
  <si>
    <t>a. Jumlah harus lebih kecil atau sama dengan II.1
b. Dimungkinkan pengguna hak pilih disabilitas lebih besar dari II.1 tetapi tidak boleh lebih dari jumlah pemilih yang menggunakan hak pilih (I.B.4)</t>
  </si>
  <si>
    <t>a. Diisi dengan angka bilangan bulat positif
b. Jangan diisi dengan formula persentase dari DPT</t>
  </si>
  <si>
    <t>Diisi dengan hasil penjumlahan suara seluruh calon</t>
  </si>
  <si>
    <t>CF1, CF2, CF3, CF15</t>
  </si>
  <si>
    <t>CF4</t>
  </si>
  <si>
    <t>CF4, CF6, CF7</t>
  </si>
  <si>
    <t>CF5</t>
  </si>
  <si>
    <t>CF15</t>
  </si>
  <si>
    <t>CF8, CF9, CF10</t>
  </si>
  <si>
    <t>CF12, CF13, CF14</t>
  </si>
  <si>
    <t>CF11</t>
  </si>
  <si>
    <t>{REKAP_WILNAME}1</t>
  </si>
  <si>
    <t>900621511</t>
  </si>
  <si>
    <t>TPS 01</t>
  </si>
  <si>
    <t>900621512</t>
  </si>
  <si>
    <t>TPS 02</t>
  </si>
  <si>
    <t>900621513</t>
  </si>
  <si>
    <t>TPS 03</t>
  </si>
  <si>
    <t>900621514</t>
  </si>
  <si>
    <t>TPS 04</t>
  </si>
  <si>
    <t>900621515</t>
  </si>
  <si>
    <t>TPS 05</t>
  </si>
  <si>
    <t>900621516</t>
  </si>
  <si>
    <t>TPS 06</t>
  </si>
  <si>
    <t>900621517</t>
  </si>
  <si>
    <t>TPS 07</t>
  </si>
  <si>
    <t>900621518</t>
  </si>
  <si>
    <t>TPS 08</t>
  </si>
  <si>
    <t>900621519</t>
  </si>
  <si>
    <t>TPS 09</t>
  </si>
  <si>
    <t>900621520</t>
  </si>
  <si>
    <t>TPS 10</t>
  </si>
  <si>
    <t>900621521</t>
  </si>
  <si>
    <t>TPS 11</t>
  </si>
  <si>
    <t>900621522</t>
  </si>
  <si>
    <t>TPS 12</t>
  </si>
  <si>
    <t>900621523</t>
  </si>
  <si>
    <t>TPS 13</t>
  </si>
  <si>
    <t>900621524</t>
  </si>
  <si>
    <t>TPS 14</t>
  </si>
  <si>
    <t>900621525</t>
  </si>
  <si>
    <t>TPS 15</t>
  </si>
  <si>
    <t>JUMLAH PINDAHAN</t>
  </si>
  <si>
    <t/>
  </si>
  <si>
    <t>{REKAP_WILNAME}2</t>
  </si>
  <si>
    <t>900621526</t>
  </si>
  <si>
    <t>TPS 16</t>
  </si>
  <si>
    <t>900621527</t>
  </si>
  <si>
    <t>TPS 17</t>
  </si>
  <si>
    <t>900621528</t>
  </si>
  <si>
    <t>TPS 18</t>
  </si>
  <si>
    <t>900621529</t>
  </si>
  <si>
    <t>TPS 19</t>
  </si>
  <si>
    <t>JUMLAH AKHIR</t>
  </si>
  <si>
    <t>Ir. H. JOKO WIDODO - Prof. Dr. (H.C) KH. MA'RUF AMIN</t>
  </si>
  <si>
    <t>H. PRABOWO SUBIANTO - H. SANDIAGA SALAHUDDIN UNO</t>
  </si>
  <si>
    <t>01. Ir. H. JOKO WIDODO - Prof. Dr. (H.C) KH. MA'RUF AMIN</t>
  </si>
  <si>
    <t>02. H. PRABOWO SUBIANTO - H. SANDIAGA SALAHUDDIN UNO</t>
  </si>
  <si>
    <t>: BALI</t>
  </si>
  <si>
    <t>: BULELENG</t>
  </si>
  <si>
    <t>: BANJAR</t>
  </si>
  <si>
    <t>: KALIASEM</t>
  </si>
  <si>
    <t>Lembar 1 Hal 1</t>
  </si>
  <si>
    <t>DAA1-PPWP-1A</t>
  </si>
  <si>
    <t>Lembar 2 Hal 1</t>
  </si>
  <si>
    <t>DAA1-PPWP-2A</t>
  </si>
  <si>
    <t>Lembar 3 Hal 1</t>
  </si>
  <si>
    <t>DAA1-PPWP-3A</t>
  </si>
  <si>
    <t>Lembar 1 Hal 2</t>
  </si>
  <si>
    <t>DAA1-PPWP-1B</t>
  </si>
  <si>
    <t>Lembar 2 Hal 2</t>
  </si>
  <si>
    <t>DAA1-PPWP-2B</t>
  </si>
  <si>
    <t>Lembar 3 Hal 2</t>
  </si>
  <si>
    <t>DAA1-PPWP-3B</t>
  </si>
  <si>
    <t>ppwp,daa,53885,0</t>
  </si>
  <si>
    <t>97b61d94c26ddf1bcff27aa5f6114c2bbb5203255918c79fb794b4d26beff40d</t>
  </si>
  <si>
    <t>1. Jumlah Pemilih dalam DPT 
    (Model A.3-KPU)</t>
  </si>
  <si>
    <t>2. Jumlah Pemilih dalam DPTb 
    (Model A.4-KPU)</t>
  </si>
  <si>
    <t>3. JumLah Pemilih dalam DPK
    (Model A.DPK-KPU)</t>
  </si>
  <si>
    <t>4. Jumlah Pemilih (A.1+A.2+A.3)</t>
  </si>
  <si>
    <t>1. Jumlah pengguna hak pilih dalam DPT 
    (Model C7.DPT-KPU)</t>
  </si>
  <si>
    <t>2. Jumlah pengguna hak pilih dalam  
    DPTb 
    (Model C7.DPTb-KPU)</t>
  </si>
  <si>
    <t>3. Jumlah pengguna hak pilih dalam DPK
    (Model C7.DPK-KPU)</t>
  </si>
  <si>
    <t>4. Jumlah Pengguna Hak Pilih 
    (B.1+B.2+B.3)</t>
  </si>
  <si>
    <t>Jumlah Seluruh Suara Sah (IV.01 + IV.02)</t>
  </si>
  <si>
    <t>Jumlah Seluruh Suara Sah dan Suara Tidak Sah 
(A + B)</t>
  </si>
  <si>
    <t>&lt;BERIKUTNYA&gt;</t>
  </si>
  <si>
    <t>&lt;SEBELUMNYA&gt;</t>
  </si>
  <si>
    <t>DOK. v96</t>
  </si>
  <si>
    <t>. . . . . . . . . . 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</si>
</sst>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  <family val="2"/>
      <charset val="1"/>
    </font>
    <font>
      <sz val="11"/>
      <color rgb="FF000000"/>
      <name val="Bookman Old Style"/>
      <family val="1"/>
      <charset val="1"/>
    </font>
    <font>
      <b/>
      <sz val="12"/>
      <color rgb="FF000000"/>
      <name val="Bookman Old Style"/>
      <family val="1"/>
      <charset val="1"/>
    </font>
    <font>
      <sz val="2"/>
      <color rgb="FFFFFFFF"/>
      <name val="Bookman Old Style"/>
      <family val="1"/>
      <charset val="1"/>
    </font>
    <font>
      <sz val="12"/>
      <color rgb="FF000000"/>
      <name val="Bookman Old Style"/>
      <family val="1"/>
      <charset val="1"/>
    </font>
    <font>
      <b/>
      <sz val="8"/>
      <color rgb="FF000000"/>
      <name val="Bookman Old Style"/>
      <family val="1"/>
      <charset val="1"/>
    </font>
    <font>
      <sz val="8"/>
      <color rgb="FF000000"/>
      <name val="Bookman Old Style"/>
      <family val="1"/>
      <charset val="1"/>
    </font>
    <font>
      <b/>
      <sz val="11"/>
      <color rgb="FF000000"/>
      <name val="Bookman Old Style"/>
      <family val="1"/>
      <charset val="1"/>
    </font>
    <font>
      <sz val="9"/>
      <color rgb="FF000000"/>
      <name val="Bookman Old Style"/>
      <family val="1"/>
      <charset val="1"/>
    </font>
    <font>
      <i/>
      <sz val="11"/>
      <color rgb="FF000000"/>
      <name val="Bookman Old Style"/>
      <family val="1"/>
      <charset val="1"/>
    </font>
    <font>
      <b/>
      <i/>
      <sz val="11"/>
      <color rgb="FF000000"/>
      <name val="Bookman Old Style"/>
      <family val="1"/>
      <charset val="1"/>
    </font>
    <font>
      <sz val="11"/>
      <color rgb="FF000000"/>
      <name val="Cambria"/>
      <family val="1"/>
      <charset val="1"/>
    </font>
    <font>
      <sz val="11"/>
      <color theme="1"/>
      <name val="Bookman Old Style"/>
      <family val="1"/>
    </font>
    <font>
      <sz val="8"/>
      <color rgb="FF000000"/>
      <name val="Bookman Old Style"/>
      <family val="1"/>
    </font>
    <font>
      <b/>
      <sz val="11"/>
      <color rgb="FF000000"/>
      <name val="Cambria"/>
      <family val="1"/>
    </font>
    <font>
      <b/>
      <sz val="11"/>
      <color rgb="FF000000"/>
      <name val="Bookman Old Style"/>
      <family val="1"/>
    </font>
    <font>
      <sz val="12"/>
      <color rgb="FF000000"/>
      <name val="Bookman Old Style"/>
      <family val="1"/>
    </font>
    <font>
      <sz val="9"/>
      <color rgb="FF000000"/>
      <name val="Bookman Old Style"/>
      <family val="1"/>
    </font>
    <font>
      <sz val="11"/>
      <color rgb="FF000000"/>
      <name val="Bookman Old Style"/>
      <family val="1"/>
    </font>
    <font>
      <b/>
      <sz val="9"/>
      <color rgb="FF000000"/>
      <name val="Arial"/>
      <family val="2"/>
    </font>
    <font>
      <b/>
      <sz val="9"/>
      <color rgb="FF000000"/>
      <name val="Bookman Old Style"/>
      <family val="1"/>
      <charset val="1"/>
    </font>
    <font>
      <sz val="8"/>
      <color theme="1"/>
      <name val="Bookman Old Style"/>
      <family val="1"/>
    </font>
    <font>
      <b/>
      <u/>
      <sz val="11"/>
      <color indexed="12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D3D2D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16" fillId="0" borderId="0" xfId="0" applyFont="1" applyProtection="1"/>
    <xf numFmtId="0" fontId="1" fillId="0" borderId="0" xfId="0" applyFont="1" applyProtection="1"/>
    <xf numFmtId="0" fontId="4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7" fillId="0" borderId="2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/>
    <xf numFmtId="0" fontId="7" fillId="0" borderId="3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6" fillId="0" borderId="0" xfId="0" applyFont="1" applyProtection="1"/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wrapText="1"/>
    </xf>
    <xf numFmtId="0" fontId="1" fillId="0" borderId="7" xfId="0" applyFont="1" applyBorder="1" applyProtection="1"/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7" fillId="0" borderId="0" xfId="0" applyFont="1" applyProtection="1"/>
    <xf numFmtId="0" fontId="1" fillId="0" borderId="17" xfId="0" applyFont="1" applyBorder="1" applyProtection="1"/>
    <xf numFmtId="0" fontId="7" fillId="0" borderId="6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15" fillId="0" borderId="0" xfId="0" applyFont="1" applyAlignment="1" applyProtection="1">
      <alignment horizontal="right"/>
    </xf>
    <xf numFmtId="0" fontId="15" fillId="0" borderId="0" xfId="0" applyFont="1" applyProtection="1"/>
    <xf numFmtId="0" fontId="15" fillId="0" borderId="0" xfId="0" applyFont="1" applyAlignment="1" applyProtection="1">
      <alignment horizontal="right" vertical="center"/>
    </xf>
    <xf numFmtId="3" fontId="18" fillId="0" borderId="3" xfId="0" applyNumberFormat="1" applyFont="1" applyBorder="1" applyAlignment="1" applyProtection="1"/>
    <xf numFmtId="3" fontId="12" fillId="0" borderId="3" xfId="0" applyNumberFormat="1" applyFont="1" applyBorder="1" applyAlignment="1" applyProtection="1">
      <alignment wrapText="1"/>
    </xf>
    <xf numFmtId="3" fontId="18" fillId="0" borderId="3" xfId="0" applyNumberFormat="1" applyFont="1" applyBorder="1" applyProtection="1"/>
    <xf numFmtId="3" fontId="12" fillId="0" borderId="3" xfId="0" applyNumberFormat="1" applyFont="1" applyBorder="1" applyAlignment="1" applyProtection="1"/>
    <xf numFmtId="0" fontId="18" fillId="0" borderId="17" xfId="0" applyFont="1" applyFill="1" applyBorder="1" applyAlignment="1" applyProtection="1">
      <alignment wrapText="1"/>
    </xf>
    <xf numFmtId="0" fontId="22" fillId="0" borderId="0" xfId="0" applyFont="1"/>
    <xf numFmtId="0" fontId="0" fillId="4" borderId="26" xfId="0" applyFill="1" applyBorder="1"/>
    <xf numFmtId="3" fontId="18" fillId="0" borderId="3" xfId="0" applyNumberFormat="1" applyFont="1" applyBorder="1" applyAlignment="1" applyProtection="1"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top"/>
    </xf>
    <xf numFmtId="0" fontId="20" fillId="0" borderId="7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left" vertical="center"/>
    </xf>
    <xf numFmtId="0" fontId="7" fillId="3" borderId="13" xfId="0" applyFont="1" applyFill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0" fontId="7" fillId="0" borderId="17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left" vertical="center" wrapText="1"/>
    </xf>
    <xf numFmtId="0" fontId="7" fillId="0" borderId="19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horizontal="center"/>
      <protection locked="0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14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</xf>
    <xf numFmtId="0" fontId="19" fillId="0" borderId="7" xfId="0" applyFont="1" applyBorder="1" applyAlignment="1" applyProtection="1">
      <alignment horizontal="center" vertical="top"/>
    </xf>
    <xf numFmtId="0" fontId="7" fillId="0" borderId="3" xfId="0" applyFont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1" fillId="0" borderId="19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 wrapText="1"/>
    </xf>
    <xf numFmtId="0" fontId="21" fillId="0" borderId="24" xfId="0" applyFont="1" applyBorder="1" applyAlignment="1" applyProtection="1">
      <alignment horizontal="center"/>
      <protection locked="0"/>
    </xf>
    <xf numFmtId="0" fontId="21" fillId="0" borderId="24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</xf>
    <xf numFmtId="0" fontId="13" fillId="0" borderId="25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</xf>
  </cellXfs>
  <cellStyles count="1">
    <cellStyle name="Normal" xfId="0" builtinId="0"/>
  </cellStyles>
  <dxfs count="26"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4</xdr:row>
      <xdr:rowOff>0</xdr:rowOff>
    </xdr:from>
    <xdr:to>
      <xdr:col>26</xdr:col>
      <xdr:colOff>0</xdr:colOff>
      <xdr:row>6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81786" cy="485775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50</xdr:row>
      <xdr:rowOff>0</xdr:rowOff>
    </xdr:from>
    <xdr:to>
      <xdr:col>26</xdr:col>
      <xdr:colOff>0</xdr:colOff>
      <xdr:row>52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581786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95</xdr:row>
      <xdr:rowOff>0</xdr:rowOff>
    </xdr:from>
    <xdr:to>
      <xdr:col>26</xdr:col>
      <xdr:colOff>0</xdr:colOff>
      <xdr:row>97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3581786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124</xdr:row>
      <xdr:rowOff>0</xdr:rowOff>
    </xdr:from>
    <xdr:to>
      <xdr:col>26</xdr:col>
      <xdr:colOff>0</xdr:colOff>
      <xdr:row>126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3581786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153</xdr:row>
      <xdr:rowOff>0</xdr:rowOff>
    </xdr:from>
    <xdr:to>
      <xdr:col>26</xdr:col>
      <xdr:colOff>0</xdr:colOff>
      <xdr:row>155</xdr:row>
      <xdr:rowOff>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3581786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182</xdr:row>
      <xdr:rowOff>0</xdr:rowOff>
    </xdr:from>
    <xdr:to>
      <xdr:col>26</xdr:col>
      <xdr:colOff>0</xdr:colOff>
      <xdr:row>184</xdr:row>
      <xdr:rowOff>0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3581786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341220</xdr:colOff>
      <xdr:row>4</xdr:row>
      <xdr:rowOff>61594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47</xdr:row>
      <xdr:rowOff>0</xdr:rowOff>
    </xdr:from>
    <xdr:to>
      <xdr:col>2</xdr:col>
      <xdr:colOff>341220</xdr:colOff>
      <xdr:row>49</xdr:row>
      <xdr:rowOff>228599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92</xdr:row>
      <xdr:rowOff>0</xdr:rowOff>
    </xdr:from>
    <xdr:to>
      <xdr:col>2</xdr:col>
      <xdr:colOff>341220</xdr:colOff>
      <xdr:row>94</xdr:row>
      <xdr:rowOff>228599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121</xdr:row>
      <xdr:rowOff>0</xdr:rowOff>
    </xdr:from>
    <xdr:to>
      <xdr:col>2</xdr:col>
      <xdr:colOff>341220</xdr:colOff>
      <xdr:row>123</xdr:row>
      <xdr:rowOff>228599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150</xdr:row>
      <xdr:rowOff>0</xdr:rowOff>
    </xdr:from>
    <xdr:to>
      <xdr:col>2</xdr:col>
      <xdr:colOff>341220</xdr:colOff>
      <xdr:row>152</xdr:row>
      <xdr:rowOff>228599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179</xdr:row>
      <xdr:rowOff>0</xdr:rowOff>
    </xdr:from>
    <xdr:to>
      <xdr:col>2</xdr:col>
      <xdr:colOff>341220</xdr:colOff>
      <xdr:row>181</xdr:row>
      <xdr:rowOff>228599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AH207"/>
  <sheetViews>
    <sheetView showGridLines="0" tabSelected="1" view="pageBreakPreview" topLeftCell="A50" zoomScaleNormal="100" zoomScaleSheetLayoutView="100" zoomScalePageLayoutView="45" workbookViewId="0">
      <pane xSplit="11" ySplit="7" topLeftCell="O197" activePane="bottomRight" state="frozen"/>
      <selection activeCell="A50" sqref="A50"/>
      <selection pane="topRight" activeCell="L50" sqref="L50"/>
      <selection pane="bottomLeft" activeCell="A57" sqref="A57"/>
      <selection pane="bottomRight" activeCell="O195" sqref="O195"/>
    </sheetView>
  </sheetViews>
  <sheetFormatPr defaultColWidth="9.140625" defaultRowHeight="15" x14ac:dyDescent="0.25"/>
  <cols>
    <col min="1" max="9" width="5.7109375" style="5" customWidth="1"/>
    <col min="10" max="10" width="8.42578125" style="5" customWidth="1"/>
    <col min="11" max="11" width="13.5703125" style="5" customWidth="1"/>
    <col min="12" max="25" width="13.140625" style="5" customWidth="1"/>
    <col min="26" max="26" width="14.28515625" style="5" bestFit="1" customWidth="1"/>
    <col min="27" max="27" width="18.7109375" style="5" hidden="1" bestFit="1" customWidth="1"/>
    <col min="28" max="28" width="9.140625" style="10" hidden="1"/>
    <col min="29" max="29" width="32.28515625" style="10" hidden="1" bestFit="1" customWidth="1"/>
    <col min="30" max="30" width="9.140625" style="3" hidden="1"/>
    <col min="31" max="31" width="9.140625" style="10" hidden="1"/>
    <col min="32" max="33" width="9.140625" style="10" hidden="1" collapsed="1"/>
    <col min="34" max="16384" width="9.140625" style="10" collapsed="1"/>
  </cols>
  <sheetData>
    <row r="1" spans="1:34" s="3" customFormat="1" ht="21" customHeight="1" thickBot="1" x14ac:dyDescent="0.3">
      <c r="A1" s="1"/>
      <c r="B1" s="1"/>
      <c r="C1" s="1"/>
      <c r="D1" s="65" t="s">
        <v>0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1" t="s">
        <v>220</v>
      </c>
      <c r="Z1" s="1"/>
      <c r="AA1" s="2" t="s">
        <v>206</v>
      </c>
      <c r="AB1" t="s">
        <v>207</v>
      </c>
      <c r="AD1" t="s">
        <v>194</v>
      </c>
      <c r="AH1" s="50" t="s">
        <v>219</v>
      </c>
    </row>
    <row r="2" spans="1:34" s="3" customFormat="1" ht="21" customHeight="1" thickBot="1" x14ac:dyDescent="0.3">
      <c r="A2" s="1"/>
      <c r="B2" s="4"/>
      <c r="C2" s="1"/>
      <c r="D2" s="65" t="s">
        <v>122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6" t="s">
        <v>123</v>
      </c>
      <c r="Z2" s="66"/>
      <c r="AA2" s="5"/>
      <c r="AC2"/>
      <c r="AH2" s="50" t="s">
        <v>218</v>
      </c>
    </row>
    <row r="3" spans="1:34" s="3" customFormat="1" ht="21" customHeight="1" thickBot="1" x14ac:dyDescent="0.3">
      <c r="A3" s="1"/>
      <c r="B3" s="1"/>
      <c r="C3" s="1"/>
      <c r="D3" s="65" t="s">
        <v>1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6"/>
      <c r="Z3" s="66"/>
      <c r="AA3" s="5"/>
      <c r="AC3"/>
    </row>
    <row r="4" spans="1:34" s="3" customFormat="1" ht="16.149999999999999" customHeight="1" x14ac:dyDescent="0.25">
      <c r="A4" s="5"/>
      <c r="B4" s="6"/>
      <c r="C4" s="6"/>
      <c r="D4" s="67" t="s">
        <v>124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8" t="s">
        <v>194</v>
      </c>
      <c r="Z4" s="68"/>
      <c r="AA4" s="5"/>
      <c r="AC4"/>
    </row>
    <row r="5" spans="1:34" s="3" customFormat="1" ht="15.75" x14ac:dyDescent="0.25">
      <c r="A5" s="7"/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9"/>
      <c r="X5" s="69"/>
      <c r="Y5" s="69"/>
      <c r="Z5" s="69"/>
      <c r="AA5" s="5"/>
      <c r="AC5"/>
    </row>
    <row r="6" spans="1:34" s="3" customFormat="1" ht="22.5" customHeight="1" x14ac:dyDescent="0.25">
      <c r="A6" s="7"/>
      <c r="B6" s="7"/>
      <c r="C6" s="7"/>
      <c r="D6" s="7"/>
      <c r="E6" s="7"/>
      <c r="F6" s="7"/>
      <c r="G6" s="7"/>
      <c r="H6" s="7"/>
      <c r="I6" s="64" t="s">
        <v>125</v>
      </c>
      <c r="J6" s="64"/>
      <c r="K6" s="64"/>
      <c r="L6" s="64"/>
      <c r="M6" s="1" t="s">
        <v>193</v>
      </c>
      <c r="N6" s="1"/>
      <c r="O6" s="1"/>
      <c r="P6" s="1" t="s">
        <v>3</v>
      </c>
      <c r="Q6" s="1"/>
      <c r="R6" s="1"/>
      <c r="S6" s="1" t="s">
        <v>191</v>
      </c>
      <c r="T6" s="5"/>
      <c r="U6" s="1"/>
      <c r="V6" s="1"/>
      <c r="W6" s="69"/>
      <c r="X6" s="69"/>
      <c r="Y6" s="69"/>
      <c r="Z6" s="69"/>
      <c r="AA6" s="5"/>
      <c r="AC6"/>
    </row>
    <row r="7" spans="1:34" s="3" customFormat="1" ht="22.5" customHeight="1" x14ac:dyDescent="0.25">
      <c r="A7" s="7"/>
      <c r="B7" s="7"/>
      <c r="C7" s="7"/>
      <c r="D7" s="7"/>
      <c r="E7" s="7"/>
      <c r="F7" s="7"/>
      <c r="G7" s="7"/>
      <c r="H7" s="7"/>
      <c r="I7" s="64" t="s">
        <v>2</v>
      </c>
      <c r="J7" s="64"/>
      <c r="K7" s="64"/>
      <c r="L7" s="64"/>
      <c r="M7" s="1" t="s">
        <v>192</v>
      </c>
      <c r="N7" s="1"/>
      <c r="O7" s="1"/>
      <c r="P7" s="1" t="s">
        <v>4</v>
      </c>
      <c r="Q7" s="1"/>
      <c r="R7" s="1"/>
      <c r="S7" s="1" t="s">
        <v>190</v>
      </c>
      <c r="T7" s="5"/>
      <c r="U7" s="1"/>
      <c r="V7" s="1"/>
      <c r="W7" s="70" t="s">
        <v>195</v>
      </c>
      <c r="X7" s="70"/>
      <c r="Y7" s="70"/>
      <c r="Z7" s="70"/>
      <c r="AA7" s="5"/>
      <c r="AC7"/>
    </row>
    <row r="8" spans="1:34" s="3" customFormat="1" ht="15.75" x14ac:dyDescent="0.25">
      <c r="A8" s="7"/>
      <c r="B8" s="7"/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7"/>
      <c r="X8" s="7"/>
      <c r="Y8" s="71"/>
      <c r="Z8" s="71"/>
      <c r="AA8" s="5"/>
      <c r="AC8"/>
    </row>
    <row r="9" spans="1:34" ht="24" customHeight="1" x14ac:dyDescent="0.25">
      <c r="A9" s="9" t="s">
        <v>5</v>
      </c>
      <c r="B9" s="61" t="s">
        <v>6</v>
      </c>
      <c r="C9" s="62"/>
      <c r="D9" s="62"/>
      <c r="E9" s="62"/>
      <c r="F9" s="62"/>
      <c r="G9" s="62"/>
      <c r="H9" s="62"/>
      <c r="I9" s="62"/>
      <c r="J9" s="63"/>
      <c r="K9" s="61" t="s">
        <v>7</v>
      </c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3"/>
      <c r="AC9"/>
    </row>
    <row r="10" spans="1:34" ht="24" hidden="1" customHeight="1" x14ac:dyDescent="0.25">
      <c r="A10" s="9"/>
      <c r="B10" s="11"/>
      <c r="C10" s="11"/>
      <c r="D10" s="11"/>
      <c r="E10" s="11"/>
      <c r="F10" s="11"/>
      <c r="G10" s="11"/>
      <c r="H10" s="11"/>
      <c r="I10" s="11"/>
      <c r="J10" s="11"/>
      <c r="K10" s="11" t="s">
        <v>144</v>
      </c>
      <c r="L10" s="11" t="s">
        <v>146</v>
      </c>
      <c r="M10" s="11" t="s">
        <v>148</v>
      </c>
      <c r="N10" s="11" t="s">
        <v>150</v>
      </c>
      <c r="O10" s="11" t="s">
        <v>152</v>
      </c>
      <c r="P10" s="11" t="s">
        <v>154</v>
      </c>
      <c r="Q10" s="11" t="s">
        <v>156</v>
      </c>
      <c r="R10" s="11" t="s">
        <v>158</v>
      </c>
      <c r="S10" s="11" t="s">
        <v>160</v>
      </c>
      <c r="T10" s="11" t="s">
        <v>162</v>
      </c>
      <c r="U10" s="11" t="s">
        <v>164</v>
      </c>
      <c r="V10" s="11" t="s">
        <v>166</v>
      </c>
      <c r="W10" s="11" t="s">
        <v>168</v>
      </c>
      <c r="X10" s="11" t="s">
        <v>170</v>
      </c>
      <c r="Y10" s="11" t="s">
        <v>172</v>
      </c>
      <c r="Z10" s="12"/>
      <c r="AC10"/>
    </row>
    <row r="11" spans="1:34" ht="47.25" customHeight="1" x14ac:dyDescent="0.25">
      <c r="A11" s="11" t="s">
        <v>8</v>
      </c>
      <c r="B11" s="72" t="s">
        <v>126</v>
      </c>
      <c r="C11" s="73"/>
      <c r="D11" s="73"/>
      <c r="E11" s="73"/>
      <c r="F11" s="73"/>
      <c r="G11" s="73"/>
      <c r="H11" s="73"/>
      <c r="I11" s="73"/>
      <c r="J11" s="74"/>
      <c r="K11" s="9" t="s">
        <v>145</v>
      </c>
      <c r="L11" s="9" t="s">
        <v>147</v>
      </c>
      <c r="M11" s="9" t="s">
        <v>149</v>
      </c>
      <c r="N11" s="9" t="s">
        <v>151</v>
      </c>
      <c r="O11" s="9" t="s">
        <v>153</v>
      </c>
      <c r="P11" s="9" t="s">
        <v>155</v>
      </c>
      <c r="Q11" s="9" t="s">
        <v>157</v>
      </c>
      <c r="R11" s="9" t="s">
        <v>159</v>
      </c>
      <c r="S11" s="9" t="s">
        <v>161</v>
      </c>
      <c r="T11" s="9" t="s">
        <v>163</v>
      </c>
      <c r="U11" s="9" t="s">
        <v>165</v>
      </c>
      <c r="V11" s="9" t="s">
        <v>167</v>
      </c>
      <c r="W11" s="9" t="s">
        <v>169</v>
      </c>
      <c r="X11" s="9" t="s">
        <v>171</v>
      </c>
      <c r="Y11" s="9" t="s">
        <v>173</v>
      </c>
      <c r="Z11" s="9" t="s">
        <v>174</v>
      </c>
      <c r="AC11"/>
      <c r="AD11" s="3" t="s">
        <v>143</v>
      </c>
    </row>
    <row r="12" spans="1:34" s="16" customFormat="1" x14ac:dyDescent="0.25">
      <c r="A12" s="13" t="s">
        <v>9</v>
      </c>
      <c r="B12" s="75" t="s">
        <v>10</v>
      </c>
      <c r="C12" s="76"/>
      <c r="D12" s="76"/>
      <c r="E12" s="76"/>
      <c r="F12" s="76"/>
      <c r="G12" s="76"/>
      <c r="H12" s="76"/>
      <c r="I12" s="76"/>
      <c r="J12" s="77"/>
      <c r="K12" s="14" t="s">
        <v>11</v>
      </c>
      <c r="L12" s="14" t="s">
        <v>12</v>
      </c>
      <c r="M12" s="14" t="s">
        <v>13</v>
      </c>
      <c r="N12" s="14" t="s">
        <v>14</v>
      </c>
      <c r="O12" s="14" t="s">
        <v>15</v>
      </c>
      <c r="P12" s="14" t="s">
        <v>16</v>
      </c>
      <c r="Q12" s="14" t="s">
        <v>17</v>
      </c>
      <c r="R12" s="14" t="s">
        <v>18</v>
      </c>
      <c r="S12" s="14" t="s">
        <v>19</v>
      </c>
      <c r="T12" s="14" t="s">
        <v>20</v>
      </c>
      <c r="U12" s="14" t="s">
        <v>21</v>
      </c>
      <c r="V12" s="14" t="s">
        <v>22</v>
      </c>
      <c r="W12" s="14" t="s">
        <v>23</v>
      </c>
      <c r="X12" s="14" t="s">
        <v>24</v>
      </c>
      <c r="Y12" s="14" t="s">
        <v>25</v>
      </c>
      <c r="Z12" s="14" t="s">
        <v>26</v>
      </c>
      <c r="AA12" s="15"/>
      <c r="AC12"/>
      <c r="AD12" s="15"/>
    </row>
    <row r="13" spans="1:34" s="19" customFormat="1" ht="22.5" customHeight="1" x14ac:dyDescent="0.25">
      <c r="A13" s="17" t="s">
        <v>27</v>
      </c>
      <c r="B13" s="78" t="s">
        <v>28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80"/>
      <c r="AA13" s="18"/>
      <c r="AC13"/>
      <c r="AD13" s="18"/>
    </row>
    <row r="14" spans="1:34" ht="22.5" customHeight="1" x14ac:dyDescent="0.25">
      <c r="A14" s="81"/>
      <c r="B14" s="83" t="s">
        <v>29</v>
      </c>
      <c r="C14" s="83"/>
      <c r="D14" s="83"/>
      <c r="E14" s="83"/>
      <c r="F14" s="83"/>
      <c r="G14" s="83"/>
      <c r="H14" s="83"/>
      <c r="I14" s="83"/>
      <c r="J14" s="20" t="s">
        <v>30</v>
      </c>
      <c r="K14" s="52">
        <v>143</v>
      </c>
      <c r="L14" s="52">
        <v>152</v>
      </c>
      <c r="M14" s="52">
        <v>138</v>
      </c>
      <c r="N14" s="52">
        <v>168</v>
      </c>
      <c r="O14" s="52">
        <v>150</v>
      </c>
      <c r="P14" s="52">
        <v>159</v>
      </c>
      <c r="Q14" s="52">
        <v>143</v>
      </c>
      <c r="R14" s="52">
        <v>136</v>
      </c>
      <c r="S14" s="52">
        <v>146</v>
      </c>
      <c r="T14" s="52">
        <v>130</v>
      </c>
      <c r="U14" s="52">
        <v>136</v>
      </c>
      <c r="V14" s="52">
        <v>137</v>
      </c>
      <c r="W14" s="52">
        <v>150</v>
      </c>
      <c r="X14" s="52">
        <v>146</v>
      </c>
      <c r="Y14" s="52">
        <v>110</v>
      </c>
      <c r="Z14" s="45">
        <f t="shared" ref="Z14:Z22" si="0">SUM(K14:Y14)</f>
        <v>2144</v>
      </c>
      <c r="AC14" s="21" t="s">
        <v>70</v>
      </c>
      <c r="AD14" s="3" t="s">
        <v>83</v>
      </c>
    </row>
    <row r="15" spans="1:34" ht="22.5" customHeight="1" x14ac:dyDescent="0.25">
      <c r="A15" s="82"/>
      <c r="B15" s="83"/>
      <c r="C15" s="83"/>
      <c r="D15" s="83"/>
      <c r="E15" s="83"/>
      <c r="F15" s="83"/>
      <c r="G15" s="83"/>
      <c r="H15" s="83"/>
      <c r="I15" s="83"/>
      <c r="J15" s="20" t="s">
        <v>31</v>
      </c>
      <c r="K15" s="52">
        <v>146</v>
      </c>
      <c r="L15" s="52">
        <v>144</v>
      </c>
      <c r="M15" s="52">
        <v>145</v>
      </c>
      <c r="N15" s="52">
        <v>132</v>
      </c>
      <c r="O15" s="52">
        <v>149</v>
      </c>
      <c r="P15" s="52">
        <v>139</v>
      </c>
      <c r="Q15" s="52">
        <v>155</v>
      </c>
      <c r="R15" s="52">
        <v>152</v>
      </c>
      <c r="S15" s="52">
        <v>148</v>
      </c>
      <c r="T15" s="52">
        <v>130</v>
      </c>
      <c r="U15" s="52">
        <v>126</v>
      </c>
      <c r="V15" s="52">
        <v>124</v>
      </c>
      <c r="W15" s="52">
        <v>133</v>
      </c>
      <c r="X15" s="52">
        <v>139</v>
      </c>
      <c r="Y15" s="52">
        <v>87</v>
      </c>
      <c r="Z15" s="45">
        <f t="shared" si="0"/>
        <v>2049</v>
      </c>
      <c r="AC15" s="21" t="s">
        <v>70</v>
      </c>
      <c r="AD15" s="3" t="s">
        <v>84</v>
      </c>
    </row>
    <row r="16" spans="1:34" ht="22.5" customHeight="1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20" t="s">
        <v>32</v>
      </c>
      <c r="K16" s="46">
        <f>SUM(K14:K15)</f>
        <v>289</v>
      </c>
      <c r="L16" s="46">
        <f t="shared" ref="L16:Y16" si="1">SUM(L14:L15)</f>
        <v>296</v>
      </c>
      <c r="M16" s="46">
        <f t="shared" si="1"/>
        <v>283</v>
      </c>
      <c r="N16" s="46">
        <f t="shared" si="1"/>
        <v>300</v>
      </c>
      <c r="O16" s="46">
        <f t="shared" si="1"/>
        <v>299</v>
      </c>
      <c r="P16" s="46">
        <f t="shared" si="1"/>
        <v>298</v>
      </c>
      <c r="Q16" s="46">
        <f t="shared" si="1"/>
        <v>298</v>
      </c>
      <c r="R16" s="46">
        <f t="shared" si="1"/>
        <v>288</v>
      </c>
      <c r="S16" s="46">
        <f t="shared" si="1"/>
        <v>294</v>
      </c>
      <c r="T16" s="46">
        <f t="shared" si="1"/>
        <v>260</v>
      </c>
      <c r="U16" s="46">
        <f t="shared" si="1"/>
        <v>262</v>
      </c>
      <c r="V16" s="46">
        <f t="shared" si="1"/>
        <v>261</v>
      </c>
      <c r="W16" s="46">
        <f t="shared" si="1"/>
        <v>283</v>
      </c>
      <c r="X16" s="46">
        <f t="shared" si="1"/>
        <v>285</v>
      </c>
      <c r="Y16" s="46">
        <f t="shared" si="1"/>
        <v>197</v>
      </c>
      <c r="Z16" s="46">
        <f t="shared" si="0"/>
        <v>4193</v>
      </c>
      <c r="AC16" s="21"/>
      <c r="AD16" s="3" t="s">
        <v>85</v>
      </c>
    </row>
    <row r="17" spans="1:30" ht="22.5" customHeight="1" x14ac:dyDescent="0.25">
      <c r="A17" s="82"/>
      <c r="B17" s="83" t="s">
        <v>33</v>
      </c>
      <c r="C17" s="83"/>
      <c r="D17" s="83"/>
      <c r="E17" s="83"/>
      <c r="F17" s="83"/>
      <c r="G17" s="83"/>
      <c r="H17" s="83"/>
      <c r="I17" s="83"/>
      <c r="J17" s="20" t="s">
        <v>30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3</v>
      </c>
      <c r="U17" s="52">
        <v>0</v>
      </c>
      <c r="V17" s="52">
        <v>0</v>
      </c>
      <c r="W17" s="52">
        <v>0</v>
      </c>
      <c r="X17" s="52">
        <v>0</v>
      </c>
      <c r="Y17" s="52">
        <v>0</v>
      </c>
      <c r="Z17" s="45">
        <f t="shared" si="0"/>
        <v>3</v>
      </c>
      <c r="AC17" s="21" t="s">
        <v>70</v>
      </c>
      <c r="AD17" s="3" t="s">
        <v>86</v>
      </c>
    </row>
    <row r="18" spans="1:30" ht="22.5" customHeight="1" x14ac:dyDescent="0.25">
      <c r="A18" s="82"/>
      <c r="B18" s="83"/>
      <c r="C18" s="83"/>
      <c r="D18" s="83"/>
      <c r="E18" s="83"/>
      <c r="F18" s="83"/>
      <c r="G18" s="83"/>
      <c r="H18" s="83"/>
      <c r="I18" s="83"/>
      <c r="J18" s="20" t="s">
        <v>31</v>
      </c>
      <c r="K18" s="52">
        <v>0</v>
      </c>
      <c r="L18" s="52">
        <v>0</v>
      </c>
      <c r="M18" s="52">
        <v>2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3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45">
        <f t="shared" si="0"/>
        <v>5</v>
      </c>
      <c r="AC18" s="21" t="s">
        <v>70</v>
      </c>
      <c r="AD18" s="3" t="s">
        <v>87</v>
      </c>
    </row>
    <row r="19" spans="1:30" ht="22.5" customHeight="1" x14ac:dyDescent="0.25">
      <c r="A19" s="82"/>
      <c r="B19" s="83"/>
      <c r="C19" s="83"/>
      <c r="D19" s="83"/>
      <c r="E19" s="83"/>
      <c r="F19" s="83"/>
      <c r="G19" s="83"/>
      <c r="H19" s="83"/>
      <c r="I19" s="83"/>
      <c r="J19" s="20" t="s">
        <v>32</v>
      </c>
      <c r="K19" s="46">
        <f>SUM(K17:K18)</f>
        <v>0</v>
      </c>
      <c r="L19" s="46">
        <f t="shared" ref="L19:Y19" si="2">SUM(L17:L18)</f>
        <v>0</v>
      </c>
      <c r="M19" s="46">
        <f t="shared" si="2"/>
        <v>2</v>
      </c>
      <c r="N19" s="46">
        <f t="shared" si="2"/>
        <v>0</v>
      </c>
      <c r="O19" s="46">
        <f t="shared" si="2"/>
        <v>0</v>
      </c>
      <c r="P19" s="46">
        <f t="shared" si="2"/>
        <v>0</v>
      </c>
      <c r="Q19" s="46">
        <f t="shared" si="2"/>
        <v>0</v>
      </c>
      <c r="R19" s="46">
        <f t="shared" si="2"/>
        <v>0</v>
      </c>
      <c r="S19" s="46">
        <f t="shared" si="2"/>
        <v>0</v>
      </c>
      <c r="T19" s="46">
        <f t="shared" si="2"/>
        <v>6</v>
      </c>
      <c r="U19" s="46">
        <f t="shared" si="2"/>
        <v>0</v>
      </c>
      <c r="V19" s="46">
        <f t="shared" si="2"/>
        <v>0</v>
      </c>
      <c r="W19" s="46">
        <f t="shared" si="2"/>
        <v>0</v>
      </c>
      <c r="X19" s="46">
        <f t="shared" si="2"/>
        <v>0</v>
      </c>
      <c r="Y19" s="46">
        <f t="shared" si="2"/>
        <v>0</v>
      </c>
      <c r="Z19" s="46">
        <f t="shared" si="0"/>
        <v>8</v>
      </c>
      <c r="AC19" s="21"/>
      <c r="AD19" s="3" t="s">
        <v>88</v>
      </c>
    </row>
    <row r="20" spans="1:30" ht="22.5" customHeight="1" x14ac:dyDescent="0.25">
      <c r="A20" s="82"/>
      <c r="B20" s="83" t="s">
        <v>79</v>
      </c>
      <c r="C20" s="83"/>
      <c r="D20" s="83"/>
      <c r="E20" s="83"/>
      <c r="F20" s="83"/>
      <c r="G20" s="83"/>
      <c r="H20" s="83"/>
      <c r="I20" s="83"/>
      <c r="J20" s="20" t="s">
        <v>30</v>
      </c>
      <c r="K20" s="52">
        <v>2</v>
      </c>
      <c r="L20" s="52">
        <v>1</v>
      </c>
      <c r="M20" s="52">
        <v>1</v>
      </c>
      <c r="N20" s="52">
        <v>4</v>
      </c>
      <c r="O20" s="52">
        <v>10</v>
      </c>
      <c r="P20" s="52">
        <v>1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52">
        <v>0</v>
      </c>
      <c r="X20" s="52">
        <v>0</v>
      </c>
      <c r="Y20" s="52">
        <v>0</v>
      </c>
      <c r="Z20" s="45">
        <f t="shared" si="0"/>
        <v>19</v>
      </c>
      <c r="AC20" s="21" t="s">
        <v>70</v>
      </c>
      <c r="AD20" s="3" t="s">
        <v>89</v>
      </c>
    </row>
    <row r="21" spans="1:30" ht="22.5" customHeight="1" x14ac:dyDescent="0.25">
      <c r="A21" s="82"/>
      <c r="B21" s="83"/>
      <c r="C21" s="83"/>
      <c r="D21" s="83"/>
      <c r="E21" s="83"/>
      <c r="F21" s="83"/>
      <c r="G21" s="83"/>
      <c r="H21" s="83"/>
      <c r="I21" s="83"/>
      <c r="J21" s="20" t="s">
        <v>31</v>
      </c>
      <c r="K21" s="52">
        <v>2</v>
      </c>
      <c r="L21" s="52">
        <v>1</v>
      </c>
      <c r="M21" s="52">
        <v>1</v>
      </c>
      <c r="N21" s="52">
        <v>10</v>
      </c>
      <c r="O21" s="52">
        <v>10</v>
      </c>
      <c r="P21" s="52">
        <v>1</v>
      </c>
      <c r="Q21" s="52">
        <v>0</v>
      </c>
      <c r="R21" s="52">
        <v>0</v>
      </c>
      <c r="S21" s="52">
        <v>1</v>
      </c>
      <c r="T21" s="52">
        <v>0</v>
      </c>
      <c r="U21" s="52">
        <v>0</v>
      </c>
      <c r="V21" s="52">
        <v>0</v>
      </c>
      <c r="W21" s="52">
        <v>0</v>
      </c>
      <c r="X21" s="52">
        <v>1</v>
      </c>
      <c r="Y21" s="52">
        <v>0</v>
      </c>
      <c r="Z21" s="45">
        <f t="shared" si="0"/>
        <v>27</v>
      </c>
      <c r="AC21" s="21" t="s">
        <v>70</v>
      </c>
      <c r="AD21" s="3" t="s">
        <v>90</v>
      </c>
    </row>
    <row r="22" spans="1:30" ht="22.5" customHeight="1" x14ac:dyDescent="0.25">
      <c r="A22" s="82"/>
      <c r="B22" s="83"/>
      <c r="C22" s="83"/>
      <c r="D22" s="83"/>
      <c r="E22" s="83"/>
      <c r="F22" s="83"/>
      <c r="G22" s="83"/>
      <c r="H22" s="83"/>
      <c r="I22" s="83"/>
      <c r="J22" s="20" t="s">
        <v>32</v>
      </c>
      <c r="K22" s="46">
        <f>SUM(K20:K21)</f>
        <v>4</v>
      </c>
      <c r="L22" s="46">
        <f t="shared" ref="L22:Y22" si="3">SUM(L20:L21)</f>
        <v>2</v>
      </c>
      <c r="M22" s="46">
        <f t="shared" si="3"/>
        <v>2</v>
      </c>
      <c r="N22" s="46">
        <f t="shared" si="3"/>
        <v>14</v>
      </c>
      <c r="O22" s="46">
        <f t="shared" si="3"/>
        <v>20</v>
      </c>
      <c r="P22" s="46">
        <f t="shared" si="3"/>
        <v>2</v>
      </c>
      <c r="Q22" s="46">
        <f t="shared" si="3"/>
        <v>0</v>
      </c>
      <c r="R22" s="46">
        <f t="shared" si="3"/>
        <v>0</v>
      </c>
      <c r="S22" s="46">
        <f t="shared" si="3"/>
        <v>1</v>
      </c>
      <c r="T22" s="46">
        <f t="shared" si="3"/>
        <v>0</v>
      </c>
      <c r="U22" s="46">
        <f t="shared" si="3"/>
        <v>0</v>
      </c>
      <c r="V22" s="46">
        <f t="shared" si="3"/>
        <v>0</v>
      </c>
      <c r="W22" s="46">
        <f t="shared" si="3"/>
        <v>0</v>
      </c>
      <c r="X22" s="46">
        <f t="shared" si="3"/>
        <v>1</v>
      </c>
      <c r="Y22" s="46">
        <f t="shared" si="3"/>
        <v>0</v>
      </c>
      <c r="Z22" s="46">
        <f t="shared" si="0"/>
        <v>46</v>
      </c>
      <c r="AC22" s="21"/>
      <c r="AD22" s="3" t="s">
        <v>91</v>
      </c>
    </row>
    <row r="23" spans="1:30" ht="22.5" customHeight="1" x14ac:dyDescent="0.25">
      <c r="A23" s="82"/>
      <c r="B23" s="85" t="s">
        <v>34</v>
      </c>
      <c r="C23" s="86"/>
      <c r="D23" s="86"/>
      <c r="E23" s="86"/>
      <c r="F23" s="86"/>
      <c r="G23" s="86"/>
      <c r="H23" s="86"/>
      <c r="I23" s="87"/>
      <c r="J23" s="20" t="s">
        <v>30</v>
      </c>
      <c r="K23" s="46">
        <f>K14+K17+K20</f>
        <v>145</v>
      </c>
      <c r="L23" s="46">
        <f t="shared" ref="L23:Y25" si="4">L14+L17+L20</f>
        <v>153</v>
      </c>
      <c r="M23" s="46">
        <f t="shared" si="4"/>
        <v>139</v>
      </c>
      <c r="N23" s="46">
        <f t="shared" si="4"/>
        <v>172</v>
      </c>
      <c r="O23" s="46">
        <f t="shared" si="4"/>
        <v>160</v>
      </c>
      <c r="P23" s="46">
        <f t="shared" si="4"/>
        <v>160</v>
      </c>
      <c r="Q23" s="46">
        <f t="shared" si="4"/>
        <v>143</v>
      </c>
      <c r="R23" s="46">
        <f t="shared" si="4"/>
        <v>136</v>
      </c>
      <c r="S23" s="46">
        <f t="shared" si="4"/>
        <v>146</v>
      </c>
      <c r="T23" s="46">
        <f t="shared" si="4"/>
        <v>133</v>
      </c>
      <c r="U23" s="46">
        <f t="shared" si="4"/>
        <v>136</v>
      </c>
      <c r="V23" s="46">
        <f t="shared" si="4"/>
        <v>137</v>
      </c>
      <c r="W23" s="46">
        <f t="shared" si="4"/>
        <v>150</v>
      </c>
      <c r="X23" s="46">
        <f t="shared" si="4"/>
        <v>146</v>
      </c>
      <c r="Y23" s="46">
        <f t="shared" si="4"/>
        <v>110</v>
      </c>
      <c r="Z23" s="46">
        <f>Z14+Z17+Z20</f>
        <v>2166</v>
      </c>
      <c r="AC23" s="21"/>
      <c r="AD23" s="3" t="s">
        <v>92</v>
      </c>
    </row>
    <row r="24" spans="1:30" ht="22.5" customHeight="1" x14ac:dyDescent="0.25">
      <c r="A24" s="82"/>
      <c r="B24" s="88"/>
      <c r="C24" s="89"/>
      <c r="D24" s="89"/>
      <c r="E24" s="89"/>
      <c r="F24" s="89"/>
      <c r="G24" s="89"/>
      <c r="H24" s="89"/>
      <c r="I24" s="90"/>
      <c r="J24" s="20" t="s">
        <v>31</v>
      </c>
      <c r="K24" s="46">
        <f>K15+K18+K21</f>
        <v>148</v>
      </c>
      <c r="L24" s="46">
        <f t="shared" si="4"/>
        <v>145</v>
      </c>
      <c r="M24" s="46">
        <f t="shared" si="4"/>
        <v>148</v>
      </c>
      <c r="N24" s="46">
        <f t="shared" si="4"/>
        <v>142</v>
      </c>
      <c r="O24" s="46">
        <f t="shared" si="4"/>
        <v>159</v>
      </c>
      <c r="P24" s="46">
        <f t="shared" si="4"/>
        <v>140</v>
      </c>
      <c r="Q24" s="46">
        <f t="shared" si="4"/>
        <v>155</v>
      </c>
      <c r="R24" s="46">
        <f t="shared" si="4"/>
        <v>152</v>
      </c>
      <c r="S24" s="46">
        <f t="shared" si="4"/>
        <v>149</v>
      </c>
      <c r="T24" s="46">
        <f t="shared" si="4"/>
        <v>133</v>
      </c>
      <c r="U24" s="46">
        <f t="shared" si="4"/>
        <v>126</v>
      </c>
      <c r="V24" s="46">
        <f t="shared" si="4"/>
        <v>124</v>
      </c>
      <c r="W24" s="46">
        <f t="shared" si="4"/>
        <v>133</v>
      </c>
      <c r="X24" s="46">
        <f t="shared" si="4"/>
        <v>140</v>
      </c>
      <c r="Y24" s="46">
        <f t="shared" si="4"/>
        <v>87</v>
      </c>
      <c r="Z24" s="46">
        <f>Z15+Z18+Z21</f>
        <v>2081</v>
      </c>
      <c r="AC24" s="21"/>
      <c r="AD24" s="3" t="s">
        <v>93</v>
      </c>
    </row>
    <row r="25" spans="1:30" ht="22.5" customHeight="1" x14ac:dyDescent="0.25">
      <c r="A25" s="84"/>
      <c r="B25" s="91"/>
      <c r="C25" s="92"/>
      <c r="D25" s="92"/>
      <c r="E25" s="92"/>
      <c r="F25" s="92"/>
      <c r="G25" s="92"/>
      <c r="H25" s="92"/>
      <c r="I25" s="93"/>
      <c r="J25" s="20" t="s">
        <v>32</v>
      </c>
      <c r="K25" s="46">
        <f>K16+K19+K22</f>
        <v>293</v>
      </c>
      <c r="L25" s="46">
        <f t="shared" si="4"/>
        <v>298</v>
      </c>
      <c r="M25" s="46">
        <f t="shared" si="4"/>
        <v>287</v>
      </c>
      <c r="N25" s="46">
        <f t="shared" si="4"/>
        <v>314</v>
      </c>
      <c r="O25" s="46">
        <f t="shared" si="4"/>
        <v>319</v>
      </c>
      <c r="P25" s="46">
        <f t="shared" si="4"/>
        <v>300</v>
      </c>
      <c r="Q25" s="46">
        <f t="shared" si="4"/>
        <v>298</v>
      </c>
      <c r="R25" s="46">
        <f t="shared" si="4"/>
        <v>288</v>
      </c>
      <c r="S25" s="46">
        <f t="shared" si="4"/>
        <v>295</v>
      </c>
      <c r="T25" s="46">
        <f t="shared" si="4"/>
        <v>266</v>
      </c>
      <c r="U25" s="46">
        <f t="shared" si="4"/>
        <v>262</v>
      </c>
      <c r="V25" s="46">
        <f t="shared" si="4"/>
        <v>261</v>
      </c>
      <c r="W25" s="46">
        <f t="shared" si="4"/>
        <v>283</v>
      </c>
      <c r="X25" s="46">
        <f t="shared" si="4"/>
        <v>286</v>
      </c>
      <c r="Y25" s="46">
        <f t="shared" si="4"/>
        <v>197</v>
      </c>
      <c r="Z25" s="46">
        <f>Z16+Z19+Z22</f>
        <v>4247</v>
      </c>
      <c r="AC25" s="21"/>
      <c r="AD25" s="3" t="s">
        <v>94</v>
      </c>
    </row>
    <row r="26" spans="1:30" ht="22.5" customHeight="1" x14ac:dyDescent="0.25">
      <c r="A26" s="22" t="s">
        <v>35</v>
      </c>
      <c r="B26" s="72" t="s">
        <v>36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4"/>
      <c r="AC26"/>
    </row>
    <row r="27" spans="1:30" ht="22.5" customHeight="1" x14ac:dyDescent="0.25">
      <c r="A27" s="81"/>
      <c r="B27" s="83" t="s">
        <v>37</v>
      </c>
      <c r="C27" s="83"/>
      <c r="D27" s="83"/>
      <c r="E27" s="83"/>
      <c r="F27" s="83"/>
      <c r="G27" s="83"/>
      <c r="H27" s="83"/>
      <c r="I27" s="83"/>
      <c r="J27" s="20" t="s">
        <v>30</v>
      </c>
      <c r="K27" s="52">
        <v>112</v>
      </c>
      <c r="L27" s="52">
        <v>130</v>
      </c>
      <c r="M27" s="52">
        <v>98</v>
      </c>
      <c r="N27" s="52">
        <v>130</v>
      </c>
      <c r="O27" s="52">
        <v>125</v>
      </c>
      <c r="P27" s="52">
        <v>140</v>
      </c>
      <c r="Q27" s="52">
        <v>114</v>
      </c>
      <c r="R27" s="52">
        <v>114</v>
      </c>
      <c r="S27" s="52">
        <v>131</v>
      </c>
      <c r="T27" s="52">
        <v>112</v>
      </c>
      <c r="U27" s="52">
        <v>108</v>
      </c>
      <c r="V27" s="52">
        <v>113</v>
      </c>
      <c r="W27" s="52">
        <v>120</v>
      </c>
      <c r="X27" s="52">
        <v>124</v>
      </c>
      <c r="Y27" s="52">
        <v>98</v>
      </c>
      <c r="Z27" s="46">
        <f t="shared" ref="Z27:Z35" si="5">SUM(K27:Y27)</f>
        <v>1769</v>
      </c>
      <c r="AB27" s="10" t="s">
        <v>71</v>
      </c>
      <c r="AC27" s="21" t="s">
        <v>72</v>
      </c>
      <c r="AD27" s="3" t="s">
        <v>95</v>
      </c>
    </row>
    <row r="28" spans="1:30" ht="22.5" customHeight="1" x14ac:dyDescent="0.25">
      <c r="A28" s="82"/>
      <c r="B28" s="83"/>
      <c r="C28" s="83"/>
      <c r="D28" s="83"/>
      <c r="E28" s="83"/>
      <c r="F28" s="83"/>
      <c r="G28" s="83"/>
      <c r="H28" s="83"/>
      <c r="I28" s="83"/>
      <c r="J28" s="20" t="s">
        <v>31</v>
      </c>
      <c r="K28" s="52">
        <v>122</v>
      </c>
      <c r="L28" s="52">
        <v>113</v>
      </c>
      <c r="M28" s="52">
        <v>110</v>
      </c>
      <c r="N28" s="52">
        <v>109</v>
      </c>
      <c r="O28" s="52">
        <v>118</v>
      </c>
      <c r="P28" s="52">
        <v>103</v>
      </c>
      <c r="Q28" s="52">
        <v>118</v>
      </c>
      <c r="R28" s="52">
        <v>118</v>
      </c>
      <c r="S28" s="52">
        <v>126</v>
      </c>
      <c r="T28" s="52">
        <v>102</v>
      </c>
      <c r="U28" s="52">
        <v>85</v>
      </c>
      <c r="V28" s="52">
        <v>100</v>
      </c>
      <c r="W28" s="52">
        <v>105</v>
      </c>
      <c r="X28" s="52">
        <v>105</v>
      </c>
      <c r="Y28" s="52">
        <v>69</v>
      </c>
      <c r="Z28" s="46">
        <f t="shared" si="5"/>
        <v>1603</v>
      </c>
      <c r="AC28" s="21" t="s">
        <v>72</v>
      </c>
      <c r="AD28" s="3" t="s">
        <v>96</v>
      </c>
    </row>
    <row r="29" spans="1:30" ht="22.5" customHeight="1" x14ac:dyDescent="0.25">
      <c r="A29" s="82"/>
      <c r="B29" s="83"/>
      <c r="C29" s="83"/>
      <c r="D29" s="83"/>
      <c r="E29" s="83"/>
      <c r="F29" s="83"/>
      <c r="G29" s="83"/>
      <c r="H29" s="83"/>
      <c r="I29" s="83"/>
      <c r="J29" s="20" t="s">
        <v>32</v>
      </c>
      <c r="K29" s="46">
        <f>SUM(K27:K28)</f>
        <v>234</v>
      </c>
      <c r="L29" s="46">
        <f t="shared" ref="L29:Y29" si="6">SUM(L27:L28)</f>
        <v>243</v>
      </c>
      <c r="M29" s="46">
        <f t="shared" si="6"/>
        <v>208</v>
      </c>
      <c r="N29" s="46">
        <f t="shared" si="6"/>
        <v>239</v>
      </c>
      <c r="O29" s="46">
        <f t="shared" si="6"/>
        <v>243</v>
      </c>
      <c r="P29" s="46">
        <f t="shared" si="6"/>
        <v>243</v>
      </c>
      <c r="Q29" s="46">
        <f t="shared" si="6"/>
        <v>232</v>
      </c>
      <c r="R29" s="46">
        <f t="shared" si="6"/>
        <v>232</v>
      </c>
      <c r="S29" s="46">
        <f t="shared" si="6"/>
        <v>257</v>
      </c>
      <c r="T29" s="46">
        <f t="shared" si="6"/>
        <v>214</v>
      </c>
      <c r="U29" s="46">
        <f t="shared" si="6"/>
        <v>193</v>
      </c>
      <c r="V29" s="46">
        <f t="shared" si="6"/>
        <v>213</v>
      </c>
      <c r="W29" s="46">
        <f t="shared" si="6"/>
        <v>225</v>
      </c>
      <c r="X29" s="46">
        <f t="shared" si="6"/>
        <v>229</v>
      </c>
      <c r="Y29" s="46">
        <f t="shared" si="6"/>
        <v>167</v>
      </c>
      <c r="Z29" s="46">
        <f t="shared" si="5"/>
        <v>3372</v>
      </c>
      <c r="AC29" s="21" t="s">
        <v>136</v>
      </c>
      <c r="AD29" s="3" t="s">
        <v>97</v>
      </c>
    </row>
    <row r="30" spans="1:30" ht="22.5" customHeight="1" x14ac:dyDescent="0.25">
      <c r="A30" s="82"/>
      <c r="B30" s="83" t="s">
        <v>80</v>
      </c>
      <c r="C30" s="83"/>
      <c r="D30" s="83"/>
      <c r="E30" s="83"/>
      <c r="F30" s="83"/>
      <c r="G30" s="83"/>
      <c r="H30" s="83"/>
      <c r="I30" s="83"/>
      <c r="J30" s="20" t="s">
        <v>30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v>0</v>
      </c>
      <c r="R30" s="52">
        <v>0</v>
      </c>
      <c r="S30" s="52">
        <v>0</v>
      </c>
      <c r="T30" s="52">
        <v>0</v>
      </c>
      <c r="U30" s="52">
        <v>0</v>
      </c>
      <c r="V30" s="52">
        <v>0</v>
      </c>
      <c r="W30" s="52">
        <v>0</v>
      </c>
      <c r="X30" s="52">
        <v>0</v>
      </c>
      <c r="Y30" s="52">
        <v>0</v>
      </c>
      <c r="Z30" s="46">
        <f t="shared" si="5"/>
        <v>0</v>
      </c>
      <c r="AB30" s="10" t="s">
        <v>73</v>
      </c>
      <c r="AC30" s="21" t="s">
        <v>72</v>
      </c>
      <c r="AD30" s="3" t="s">
        <v>98</v>
      </c>
    </row>
    <row r="31" spans="1:30" ht="22.5" customHeight="1" x14ac:dyDescent="0.25">
      <c r="A31" s="82"/>
      <c r="B31" s="83"/>
      <c r="C31" s="83"/>
      <c r="D31" s="83"/>
      <c r="E31" s="83"/>
      <c r="F31" s="83"/>
      <c r="G31" s="83"/>
      <c r="H31" s="83"/>
      <c r="I31" s="83"/>
      <c r="J31" s="20" t="s">
        <v>31</v>
      </c>
      <c r="K31" s="52">
        <v>0</v>
      </c>
      <c r="L31" s="52">
        <v>0</v>
      </c>
      <c r="M31" s="52">
        <v>2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52">
        <v>0</v>
      </c>
      <c r="T31" s="52">
        <v>0</v>
      </c>
      <c r="U31" s="52">
        <v>0</v>
      </c>
      <c r="V31" s="52">
        <v>0</v>
      </c>
      <c r="W31" s="52">
        <v>0</v>
      </c>
      <c r="X31" s="52">
        <v>0</v>
      </c>
      <c r="Y31" s="52">
        <v>0</v>
      </c>
      <c r="Z31" s="46">
        <f t="shared" si="5"/>
        <v>2</v>
      </c>
      <c r="AC31" s="21" t="s">
        <v>72</v>
      </c>
      <c r="AD31" s="3" t="s">
        <v>99</v>
      </c>
    </row>
    <row r="32" spans="1:30" ht="22.5" customHeight="1" x14ac:dyDescent="0.25">
      <c r="A32" s="82"/>
      <c r="B32" s="83"/>
      <c r="C32" s="83"/>
      <c r="D32" s="83"/>
      <c r="E32" s="83"/>
      <c r="F32" s="83"/>
      <c r="G32" s="83"/>
      <c r="H32" s="83"/>
      <c r="I32" s="83"/>
      <c r="J32" s="20" t="s">
        <v>32</v>
      </c>
      <c r="K32" s="46">
        <f>SUM(K30:K31)</f>
        <v>0</v>
      </c>
      <c r="L32" s="46">
        <f t="shared" ref="L32:Y32" si="7">SUM(L30:L31)</f>
        <v>0</v>
      </c>
      <c r="M32" s="46">
        <f t="shared" si="7"/>
        <v>2</v>
      </c>
      <c r="N32" s="46">
        <f t="shared" si="7"/>
        <v>0</v>
      </c>
      <c r="O32" s="46">
        <f t="shared" si="7"/>
        <v>0</v>
      </c>
      <c r="P32" s="46">
        <f t="shared" si="7"/>
        <v>0</v>
      </c>
      <c r="Q32" s="46">
        <f t="shared" si="7"/>
        <v>0</v>
      </c>
      <c r="R32" s="46">
        <f t="shared" si="7"/>
        <v>0</v>
      </c>
      <c r="S32" s="46">
        <f t="shared" si="7"/>
        <v>0</v>
      </c>
      <c r="T32" s="46">
        <f t="shared" si="7"/>
        <v>0</v>
      </c>
      <c r="U32" s="46">
        <f t="shared" si="7"/>
        <v>0</v>
      </c>
      <c r="V32" s="46">
        <f t="shared" si="7"/>
        <v>0</v>
      </c>
      <c r="W32" s="46">
        <f t="shared" si="7"/>
        <v>0</v>
      </c>
      <c r="X32" s="46">
        <f t="shared" si="7"/>
        <v>0</v>
      </c>
      <c r="Y32" s="46">
        <f t="shared" si="7"/>
        <v>0</v>
      </c>
      <c r="Z32" s="46">
        <f t="shared" si="5"/>
        <v>2</v>
      </c>
      <c r="AC32" s="21" t="s">
        <v>136</v>
      </c>
      <c r="AD32" s="3" t="s">
        <v>100</v>
      </c>
    </row>
    <row r="33" spans="1:34" ht="22.5" customHeight="1" x14ac:dyDescent="0.25">
      <c r="A33" s="82"/>
      <c r="B33" s="83" t="s">
        <v>82</v>
      </c>
      <c r="C33" s="83"/>
      <c r="D33" s="83"/>
      <c r="E33" s="83"/>
      <c r="F33" s="83"/>
      <c r="G33" s="83"/>
      <c r="H33" s="83"/>
      <c r="I33" s="83"/>
      <c r="J33" s="20" t="s">
        <v>30</v>
      </c>
      <c r="K33" s="52">
        <v>2</v>
      </c>
      <c r="L33" s="52">
        <v>1</v>
      </c>
      <c r="M33" s="52">
        <v>1</v>
      </c>
      <c r="N33" s="52">
        <v>4</v>
      </c>
      <c r="O33" s="52">
        <v>10</v>
      </c>
      <c r="P33" s="52">
        <v>1</v>
      </c>
      <c r="Q33" s="52">
        <v>0</v>
      </c>
      <c r="R33" s="52">
        <v>0</v>
      </c>
      <c r="S33" s="52">
        <v>0</v>
      </c>
      <c r="T33" s="52">
        <v>0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  <c r="Z33" s="46">
        <f t="shared" si="5"/>
        <v>19</v>
      </c>
      <c r="AB33" s="10" t="s">
        <v>74</v>
      </c>
      <c r="AC33" s="21" t="s">
        <v>72</v>
      </c>
      <c r="AD33" s="3" t="s">
        <v>101</v>
      </c>
    </row>
    <row r="34" spans="1:34" ht="22.5" customHeight="1" x14ac:dyDescent="0.25">
      <c r="A34" s="82"/>
      <c r="B34" s="83"/>
      <c r="C34" s="83"/>
      <c r="D34" s="83"/>
      <c r="E34" s="83"/>
      <c r="F34" s="83"/>
      <c r="G34" s="83"/>
      <c r="H34" s="83"/>
      <c r="I34" s="83"/>
      <c r="J34" s="20" t="s">
        <v>31</v>
      </c>
      <c r="K34" s="52">
        <v>2</v>
      </c>
      <c r="L34" s="52">
        <v>1</v>
      </c>
      <c r="M34" s="52">
        <v>1</v>
      </c>
      <c r="N34" s="52">
        <v>10</v>
      </c>
      <c r="O34" s="52">
        <v>10</v>
      </c>
      <c r="P34" s="52">
        <v>1</v>
      </c>
      <c r="Q34" s="52">
        <v>0</v>
      </c>
      <c r="R34" s="52">
        <v>0</v>
      </c>
      <c r="S34" s="52">
        <v>1</v>
      </c>
      <c r="T34" s="52">
        <v>0</v>
      </c>
      <c r="U34" s="52">
        <v>0</v>
      </c>
      <c r="V34" s="52">
        <v>0</v>
      </c>
      <c r="W34" s="52">
        <v>0</v>
      </c>
      <c r="X34" s="52">
        <v>1</v>
      </c>
      <c r="Y34" s="52">
        <v>0</v>
      </c>
      <c r="Z34" s="46">
        <f t="shared" si="5"/>
        <v>27</v>
      </c>
      <c r="AC34" s="21" t="s">
        <v>72</v>
      </c>
      <c r="AD34" s="3" t="s">
        <v>102</v>
      </c>
    </row>
    <row r="35" spans="1:34" ht="22.5" customHeight="1" x14ac:dyDescent="0.25">
      <c r="A35" s="82"/>
      <c r="B35" s="83"/>
      <c r="C35" s="83"/>
      <c r="D35" s="83"/>
      <c r="E35" s="83"/>
      <c r="F35" s="83"/>
      <c r="G35" s="83"/>
      <c r="H35" s="83"/>
      <c r="I35" s="83"/>
      <c r="J35" s="20" t="s">
        <v>32</v>
      </c>
      <c r="K35" s="46">
        <f>SUM(K33:K34)</f>
        <v>4</v>
      </c>
      <c r="L35" s="46">
        <f t="shared" ref="L35:Y35" si="8">SUM(L33:L34)</f>
        <v>2</v>
      </c>
      <c r="M35" s="46">
        <f t="shared" si="8"/>
        <v>2</v>
      </c>
      <c r="N35" s="46">
        <f t="shared" si="8"/>
        <v>14</v>
      </c>
      <c r="O35" s="46">
        <f t="shared" si="8"/>
        <v>20</v>
      </c>
      <c r="P35" s="46">
        <f t="shared" si="8"/>
        <v>2</v>
      </c>
      <c r="Q35" s="46">
        <f t="shared" si="8"/>
        <v>0</v>
      </c>
      <c r="R35" s="46">
        <f t="shared" si="8"/>
        <v>0</v>
      </c>
      <c r="S35" s="46">
        <f t="shared" si="8"/>
        <v>1</v>
      </c>
      <c r="T35" s="46">
        <f t="shared" si="8"/>
        <v>0</v>
      </c>
      <c r="U35" s="46">
        <f t="shared" si="8"/>
        <v>0</v>
      </c>
      <c r="V35" s="46">
        <f t="shared" si="8"/>
        <v>0</v>
      </c>
      <c r="W35" s="46">
        <f t="shared" si="8"/>
        <v>0</v>
      </c>
      <c r="X35" s="46">
        <f t="shared" si="8"/>
        <v>1</v>
      </c>
      <c r="Y35" s="46">
        <f t="shared" si="8"/>
        <v>0</v>
      </c>
      <c r="Z35" s="46">
        <f t="shared" si="5"/>
        <v>46</v>
      </c>
      <c r="AC35" s="21" t="s">
        <v>136</v>
      </c>
      <c r="AD35" s="3" t="s">
        <v>103</v>
      </c>
    </row>
    <row r="36" spans="1:34" ht="22.5" customHeight="1" x14ac:dyDescent="0.25">
      <c r="A36" s="82"/>
      <c r="B36" s="94" t="s">
        <v>81</v>
      </c>
      <c r="C36" s="94"/>
      <c r="D36" s="94"/>
      <c r="E36" s="94"/>
      <c r="F36" s="94"/>
      <c r="G36" s="94"/>
      <c r="H36" s="94"/>
      <c r="I36" s="94"/>
      <c r="J36" s="20" t="s">
        <v>30</v>
      </c>
      <c r="K36" s="46">
        <f>K27+K30+K33</f>
        <v>114</v>
      </c>
      <c r="L36" s="46">
        <f t="shared" ref="L36:Y38" si="9">L27+L30+L33</f>
        <v>131</v>
      </c>
      <c r="M36" s="46">
        <f t="shared" si="9"/>
        <v>99</v>
      </c>
      <c r="N36" s="46">
        <f t="shared" si="9"/>
        <v>134</v>
      </c>
      <c r="O36" s="46">
        <f t="shared" si="9"/>
        <v>135</v>
      </c>
      <c r="P36" s="46">
        <f t="shared" si="9"/>
        <v>141</v>
      </c>
      <c r="Q36" s="46">
        <f t="shared" si="9"/>
        <v>114</v>
      </c>
      <c r="R36" s="46">
        <f t="shared" si="9"/>
        <v>114</v>
      </c>
      <c r="S36" s="46">
        <f t="shared" si="9"/>
        <v>131</v>
      </c>
      <c r="T36" s="46">
        <f t="shared" si="9"/>
        <v>112</v>
      </c>
      <c r="U36" s="46">
        <f t="shared" si="9"/>
        <v>108</v>
      </c>
      <c r="V36" s="46">
        <f t="shared" si="9"/>
        <v>113</v>
      </c>
      <c r="W36" s="46">
        <f t="shared" si="9"/>
        <v>120</v>
      </c>
      <c r="X36" s="46">
        <f t="shared" si="9"/>
        <v>124</v>
      </c>
      <c r="Y36" s="46">
        <f t="shared" si="9"/>
        <v>98</v>
      </c>
      <c r="Z36" s="46">
        <f>Z27+Z30+Z33</f>
        <v>1788</v>
      </c>
      <c r="AB36" s="23" t="s">
        <v>75</v>
      </c>
      <c r="AC36" s="21" t="s">
        <v>136</v>
      </c>
      <c r="AD36" s="3" t="s">
        <v>104</v>
      </c>
    </row>
    <row r="37" spans="1:34" ht="22.5" customHeight="1" x14ac:dyDescent="0.25">
      <c r="A37" s="82"/>
      <c r="B37" s="94"/>
      <c r="C37" s="94"/>
      <c r="D37" s="94"/>
      <c r="E37" s="94"/>
      <c r="F37" s="94"/>
      <c r="G37" s="94"/>
      <c r="H37" s="94"/>
      <c r="I37" s="94"/>
      <c r="J37" s="20" t="s">
        <v>31</v>
      </c>
      <c r="K37" s="46">
        <f>K28+K31+K34</f>
        <v>124</v>
      </c>
      <c r="L37" s="46">
        <f t="shared" si="9"/>
        <v>114</v>
      </c>
      <c r="M37" s="46">
        <f t="shared" si="9"/>
        <v>113</v>
      </c>
      <c r="N37" s="46">
        <f t="shared" si="9"/>
        <v>119</v>
      </c>
      <c r="O37" s="46">
        <f t="shared" si="9"/>
        <v>128</v>
      </c>
      <c r="P37" s="46">
        <f t="shared" si="9"/>
        <v>104</v>
      </c>
      <c r="Q37" s="46">
        <f t="shared" si="9"/>
        <v>118</v>
      </c>
      <c r="R37" s="46">
        <f t="shared" si="9"/>
        <v>118</v>
      </c>
      <c r="S37" s="46">
        <f t="shared" si="9"/>
        <v>127</v>
      </c>
      <c r="T37" s="46">
        <f t="shared" si="9"/>
        <v>102</v>
      </c>
      <c r="U37" s="46">
        <f t="shared" si="9"/>
        <v>85</v>
      </c>
      <c r="V37" s="46">
        <f t="shared" si="9"/>
        <v>100</v>
      </c>
      <c r="W37" s="46">
        <f t="shared" si="9"/>
        <v>105</v>
      </c>
      <c r="X37" s="46">
        <f t="shared" si="9"/>
        <v>106</v>
      </c>
      <c r="Y37" s="46">
        <f t="shared" si="9"/>
        <v>69</v>
      </c>
      <c r="Z37" s="46">
        <f>Z28+Z31+Z34</f>
        <v>1632</v>
      </c>
      <c r="AC37" s="21" t="s">
        <v>136</v>
      </c>
      <c r="AD37" s="3" t="s">
        <v>105</v>
      </c>
    </row>
    <row r="38" spans="1:34" ht="22.5" customHeight="1" x14ac:dyDescent="0.25">
      <c r="A38" s="84"/>
      <c r="B38" s="94"/>
      <c r="C38" s="94"/>
      <c r="D38" s="94"/>
      <c r="E38" s="94"/>
      <c r="F38" s="94"/>
      <c r="G38" s="94"/>
      <c r="H38" s="94"/>
      <c r="I38" s="94"/>
      <c r="J38" s="20" t="s">
        <v>32</v>
      </c>
      <c r="K38" s="46">
        <f t="shared" ref="K38" si="10">K29+K32+K35</f>
        <v>238</v>
      </c>
      <c r="L38" s="46">
        <f t="shared" si="9"/>
        <v>245</v>
      </c>
      <c r="M38" s="46">
        <f t="shared" si="9"/>
        <v>212</v>
      </c>
      <c r="N38" s="46">
        <f t="shared" si="9"/>
        <v>253</v>
      </c>
      <c r="O38" s="46">
        <f t="shared" si="9"/>
        <v>263</v>
      </c>
      <c r="P38" s="46">
        <f t="shared" si="9"/>
        <v>245</v>
      </c>
      <c r="Q38" s="46">
        <f t="shared" si="9"/>
        <v>232</v>
      </c>
      <c r="R38" s="46">
        <f t="shared" si="9"/>
        <v>232</v>
      </c>
      <c r="S38" s="46">
        <f t="shared" si="9"/>
        <v>258</v>
      </c>
      <c r="T38" s="46">
        <f t="shared" si="9"/>
        <v>214</v>
      </c>
      <c r="U38" s="46">
        <f t="shared" si="9"/>
        <v>193</v>
      </c>
      <c r="V38" s="46">
        <f t="shared" si="9"/>
        <v>213</v>
      </c>
      <c r="W38" s="46">
        <f t="shared" si="9"/>
        <v>225</v>
      </c>
      <c r="X38" s="46">
        <f t="shared" si="9"/>
        <v>230</v>
      </c>
      <c r="Y38" s="46">
        <f t="shared" si="9"/>
        <v>167</v>
      </c>
      <c r="Z38" s="46">
        <f>Z29+Z32+Z35</f>
        <v>3420</v>
      </c>
      <c r="AC38" s="21" t="s">
        <v>137</v>
      </c>
      <c r="AD38" s="3" t="s">
        <v>106</v>
      </c>
    </row>
    <row r="39" spans="1:34" ht="15.75" thickBot="1" x14ac:dyDescent="0.3">
      <c r="AA39" s="5" t="s">
        <v>76</v>
      </c>
      <c r="AC39" s="21"/>
    </row>
    <row r="40" spans="1:34" ht="16.5" thickBot="1" x14ac:dyDescent="0.3">
      <c r="C40" s="95" t="s">
        <v>38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7"/>
      <c r="AC40"/>
    </row>
    <row r="41" spans="1:34" x14ac:dyDescent="0.25">
      <c r="A41" s="24"/>
      <c r="B41" s="25"/>
      <c r="C41" s="98" t="s">
        <v>39</v>
      </c>
      <c r="D41" s="98"/>
      <c r="E41" s="98"/>
      <c r="F41" s="98"/>
      <c r="G41" s="98"/>
      <c r="H41" s="98"/>
      <c r="I41" s="98"/>
      <c r="J41" s="98" t="s">
        <v>40</v>
      </c>
      <c r="K41" s="98"/>
      <c r="L41" s="98"/>
      <c r="M41" s="98"/>
      <c r="N41" s="98" t="s">
        <v>41</v>
      </c>
      <c r="O41" s="98"/>
      <c r="P41" s="98"/>
      <c r="Q41" s="98"/>
      <c r="R41" s="98" t="s">
        <v>42</v>
      </c>
      <c r="S41" s="98"/>
      <c r="T41" s="98"/>
      <c r="U41" s="98"/>
      <c r="V41" s="98" t="s">
        <v>43</v>
      </c>
      <c r="W41" s="98"/>
      <c r="X41" s="98"/>
      <c r="Y41" s="98"/>
      <c r="Z41" s="26"/>
      <c r="AC41"/>
    </row>
    <row r="42" spans="1:34" s="29" customFormat="1" ht="44.25" customHeight="1" thickBot="1" x14ac:dyDescent="0.3">
      <c r="A42" s="27"/>
      <c r="B42" s="28"/>
      <c r="C42" s="99" t="s">
        <v>221</v>
      </c>
      <c r="D42" s="100"/>
      <c r="E42" s="100"/>
      <c r="F42" s="100"/>
      <c r="G42" s="100"/>
      <c r="H42" s="100"/>
      <c r="I42" s="101"/>
      <c r="J42" s="99" t="s">
        <v>221</v>
      </c>
      <c r="K42" s="100"/>
      <c r="L42" s="100"/>
      <c r="M42" s="101"/>
      <c r="N42" s="99" t="s">
        <v>221</v>
      </c>
      <c r="O42" s="100"/>
      <c r="P42" s="100"/>
      <c r="Q42" s="101"/>
      <c r="R42" s="99" t="s">
        <v>221</v>
      </c>
      <c r="S42" s="100"/>
      <c r="T42" s="100"/>
      <c r="U42" s="101"/>
      <c r="V42" s="99" t="s">
        <v>221</v>
      </c>
      <c r="W42" s="100"/>
      <c r="X42" s="100"/>
      <c r="Y42" s="101"/>
      <c r="AA42" s="30"/>
      <c r="AC42"/>
      <c r="AD42" s="31"/>
    </row>
    <row r="43" spans="1:34" ht="16.5" thickBot="1" x14ac:dyDescent="0.3">
      <c r="C43" s="95" t="s">
        <v>44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7"/>
      <c r="AC43"/>
    </row>
    <row r="44" spans="1:34" ht="33.75" customHeight="1" thickBot="1" x14ac:dyDescent="0.3">
      <c r="A44" s="32"/>
      <c r="B44" s="33"/>
      <c r="C44" s="102" t="s">
        <v>188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 t="s">
        <v>189</v>
      </c>
      <c r="R44" s="102"/>
      <c r="S44" s="102"/>
      <c r="T44" s="102"/>
      <c r="U44" s="102"/>
      <c r="V44" s="102"/>
      <c r="W44" s="102"/>
      <c r="X44" s="102"/>
      <c r="Y44" s="102"/>
      <c r="Z44" s="10"/>
      <c r="AC44"/>
    </row>
    <row r="45" spans="1:34" ht="108" customHeight="1" thickBot="1" x14ac:dyDescent="0.3">
      <c r="A45" s="32"/>
      <c r="B45" s="33"/>
      <c r="C45" s="103" t="s">
        <v>221</v>
      </c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3" t="s">
        <v>221</v>
      </c>
      <c r="R45" s="104"/>
      <c r="S45" s="104"/>
      <c r="T45" s="104"/>
      <c r="U45" s="104"/>
      <c r="V45" s="104"/>
      <c r="W45" s="104"/>
      <c r="X45" s="104"/>
      <c r="Y45" s="104"/>
      <c r="Z45" s="10"/>
      <c r="AA45" s="34"/>
      <c r="AC45"/>
    </row>
    <row r="46" spans="1:34" x14ac:dyDescent="0.25">
      <c r="AC46"/>
      <c r="AF46" s="26"/>
    </row>
    <row r="47" spans="1:34" ht="16.5" customHeight="1" x14ac:dyDescent="0.25">
      <c r="C47" s="35"/>
      <c r="D47" s="35"/>
      <c r="E47" s="35"/>
      <c r="F47" s="35"/>
      <c r="G47" s="35"/>
      <c r="H47" s="35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35"/>
      <c r="X47" s="35"/>
      <c r="Y47" s="35"/>
      <c r="AA47" s="2"/>
      <c r="AC47"/>
      <c r="AD47" t="s">
        <v>200</v>
      </c>
      <c r="AH47" s="50" t="s">
        <v>219</v>
      </c>
    </row>
    <row r="48" spans="1:34" ht="22.5" customHeight="1" x14ac:dyDescent="0.25">
      <c r="C48" s="35"/>
      <c r="D48" s="35"/>
      <c r="E48" s="35"/>
      <c r="F48" s="35"/>
      <c r="G48" s="35"/>
      <c r="H48" s="35"/>
      <c r="I48" s="64" t="s">
        <v>125</v>
      </c>
      <c r="J48" s="64"/>
      <c r="K48" s="64"/>
      <c r="L48" s="64"/>
      <c r="M48" s="1" t="s">
        <v>193</v>
      </c>
      <c r="N48" s="1"/>
      <c r="O48" s="1"/>
      <c r="P48" s="1" t="s">
        <v>3</v>
      </c>
      <c r="Q48" s="1"/>
      <c r="R48" s="1"/>
      <c r="S48" s="1" t="s">
        <v>191</v>
      </c>
      <c r="U48" s="1"/>
      <c r="V48" s="1"/>
      <c r="W48" s="35"/>
      <c r="X48" s="36"/>
      <c r="Y48" s="66" t="s">
        <v>123</v>
      </c>
      <c r="Z48" s="66"/>
      <c r="AC48"/>
      <c r="AH48" s="50" t="s">
        <v>218</v>
      </c>
    </row>
    <row r="49" spans="1:30" ht="22.5" customHeight="1" x14ac:dyDescent="0.25">
      <c r="C49" s="35"/>
      <c r="D49" s="35"/>
      <c r="E49" s="35"/>
      <c r="F49" s="35"/>
      <c r="G49" s="35"/>
      <c r="H49" s="35"/>
      <c r="I49" s="64" t="s">
        <v>2</v>
      </c>
      <c r="J49" s="64"/>
      <c r="K49" s="64"/>
      <c r="L49" s="64"/>
      <c r="M49" s="1" t="s">
        <v>192</v>
      </c>
      <c r="N49" s="1"/>
      <c r="O49" s="1"/>
      <c r="P49" s="1" t="s">
        <v>4</v>
      </c>
      <c r="Q49" s="1"/>
      <c r="R49" s="1"/>
      <c r="S49" s="1" t="s">
        <v>190</v>
      </c>
      <c r="U49" s="1"/>
      <c r="V49" s="1"/>
      <c r="W49" s="35"/>
      <c r="X49" s="36"/>
      <c r="Y49" s="66"/>
      <c r="Z49" s="66"/>
      <c r="AC49"/>
    </row>
    <row r="50" spans="1:30" ht="22.5" customHeight="1" x14ac:dyDescent="0.25">
      <c r="C50" s="35"/>
      <c r="D50" s="35"/>
      <c r="E50" s="35"/>
      <c r="F50" s="35"/>
      <c r="G50" s="35"/>
      <c r="H50" s="3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35"/>
      <c r="Y50" s="68" t="s">
        <v>200</v>
      </c>
      <c r="Z50" s="68"/>
      <c r="AC50"/>
    </row>
    <row r="51" spans="1:30" ht="22.5" customHeight="1" x14ac:dyDescent="0.25">
      <c r="C51" s="35"/>
      <c r="D51" s="35"/>
      <c r="E51" s="35"/>
      <c r="F51" s="35"/>
      <c r="G51" s="35"/>
      <c r="H51" s="3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69"/>
      <c r="X51" s="69"/>
      <c r="Y51" s="69"/>
      <c r="Z51" s="69"/>
      <c r="AC51"/>
    </row>
    <row r="52" spans="1:30" ht="22.5" customHeight="1" x14ac:dyDescent="0.25">
      <c r="C52" s="35"/>
      <c r="D52" s="35"/>
      <c r="E52" s="35"/>
      <c r="F52" s="35"/>
      <c r="G52" s="35"/>
      <c r="H52" s="3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69"/>
      <c r="X52" s="69"/>
      <c r="Y52" s="69"/>
      <c r="Z52" s="69"/>
      <c r="AC52"/>
    </row>
    <row r="53" spans="1:30" ht="22.5" customHeight="1" x14ac:dyDescent="0.25">
      <c r="C53" s="35"/>
      <c r="D53" s="35"/>
      <c r="E53" s="35"/>
      <c r="F53" s="35"/>
      <c r="G53" s="35"/>
      <c r="H53" s="3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05" t="s">
        <v>201</v>
      </c>
      <c r="X53" s="105"/>
      <c r="Y53" s="105"/>
      <c r="Z53" s="105"/>
      <c r="AC53"/>
    </row>
    <row r="54" spans="1:30" ht="24" customHeight="1" x14ac:dyDescent="0.25">
      <c r="A54" s="9" t="s">
        <v>5</v>
      </c>
      <c r="B54" s="106" t="s">
        <v>6</v>
      </c>
      <c r="C54" s="106"/>
      <c r="D54" s="106"/>
      <c r="E54" s="106"/>
      <c r="F54" s="106"/>
      <c r="G54" s="106"/>
      <c r="H54" s="106"/>
      <c r="I54" s="106"/>
      <c r="J54" s="106"/>
      <c r="K54" s="106" t="s">
        <v>7</v>
      </c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C54"/>
    </row>
    <row r="55" spans="1:30" ht="24" hidden="1" customHeight="1" x14ac:dyDescent="0.25">
      <c r="A55" s="9"/>
      <c r="B55" s="11"/>
      <c r="C55" s="11"/>
      <c r="D55" s="11"/>
      <c r="E55" s="11"/>
      <c r="F55" s="11"/>
      <c r="G55" s="11"/>
      <c r="H55" s="11"/>
      <c r="I55" s="11"/>
      <c r="J55" s="11"/>
      <c r="K55" s="11" t="s">
        <v>175</v>
      </c>
      <c r="L55" s="11" t="s">
        <v>177</v>
      </c>
      <c r="M55" s="11" t="s">
        <v>179</v>
      </c>
      <c r="N55" s="11" t="s">
        <v>181</v>
      </c>
      <c r="O55" s="11" t="s">
        <v>183</v>
      </c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2"/>
      <c r="AC55"/>
    </row>
    <row r="56" spans="1:30" ht="47.25" customHeight="1" x14ac:dyDescent="0.25">
      <c r="A56" s="11" t="s">
        <v>8</v>
      </c>
      <c r="B56" s="94" t="s">
        <v>126</v>
      </c>
      <c r="C56" s="94"/>
      <c r="D56" s="94"/>
      <c r="E56" s="94"/>
      <c r="F56" s="94"/>
      <c r="G56" s="94"/>
      <c r="H56" s="94"/>
      <c r="I56" s="94"/>
      <c r="J56" s="94"/>
      <c r="K56" s="9" t="s">
        <v>174</v>
      </c>
      <c r="L56" s="9" t="s">
        <v>178</v>
      </c>
      <c r="M56" s="9" t="s">
        <v>180</v>
      </c>
      <c r="N56" s="9" t="s">
        <v>182</v>
      </c>
      <c r="O56" s="9" t="s">
        <v>184</v>
      </c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9" t="s">
        <v>185</v>
      </c>
      <c r="AC56"/>
      <c r="AD56" s="3" t="s">
        <v>176</v>
      </c>
    </row>
    <row r="57" spans="1:30" ht="12.75" customHeight="1" x14ac:dyDescent="0.25">
      <c r="A57" s="13" t="s">
        <v>9</v>
      </c>
      <c r="B57" s="107" t="s">
        <v>10</v>
      </c>
      <c r="C57" s="107"/>
      <c r="D57" s="107"/>
      <c r="E57" s="107"/>
      <c r="F57" s="107"/>
      <c r="G57" s="107"/>
      <c r="H57" s="107"/>
      <c r="I57" s="107"/>
      <c r="J57" s="107"/>
      <c r="K57" s="14" t="s">
        <v>11</v>
      </c>
      <c r="L57" s="14" t="s">
        <v>12</v>
      </c>
      <c r="M57" s="14" t="s">
        <v>13</v>
      </c>
      <c r="N57" s="14" t="s">
        <v>14</v>
      </c>
      <c r="O57" s="14" t="s">
        <v>15</v>
      </c>
      <c r="P57" s="14" t="s">
        <v>16</v>
      </c>
      <c r="Q57" s="14" t="s">
        <v>17</v>
      </c>
      <c r="R57" s="14" t="s">
        <v>18</v>
      </c>
      <c r="S57" s="14" t="s">
        <v>19</v>
      </c>
      <c r="T57" s="14" t="s">
        <v>20</v>
      </c>
      <c r="U57" s="14" t="s">
        <v>21</v>
      </c>
      <c r="V57" s="14" t="s">
        <v>22</v>
      </c>
      <c r="W57" s="14" t="s">
        <v>23</v>
      </c>
      <c r="X57" s="14" t="s">
        <v>24</v>
      </c>
      <c r="Y57" s="14" t="s">
        <v>25</v>
      </c>
      <c r="Z57" s="14" t="s">
        <v>26</v>
      </c>
      <c r="AA57" s="15"/>
      <c r="AC57"/>
      <c r="AD57" s="15"/>
    </row>
    <row r="58" spans="1:30" ht="22.5" customHeight="1" x14ac:dyDescent="0.25">
      <c r="A58" s="17" t="s">
        <v>27</v>
      </c>
      <c r="B58" s="108" t="s">
        <v>28</v>
      </c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8"/>
      <c r="AC58"/>
      <c r="AD58" s="18"/>
    </row>
    <row r="59" spans="1:30" ht="22.5" customHeight="1" x14ac:dyDescent="0.25">
      <c r="A59" s="81"/>
      <c r="B59" s="83" t="s">
        <v>208</v>
      </c>
      <c r="C59" s="83"/>
      <c r="D59" s="83"/>
      <c r="E59" s="83"/>
      <c r="F59" s="83"/>
      <c r="G59" s="83"/>
      <c r="H59" s="83"/>
      <c r="I59" s="83"/>
      <c r="J59" s="20" t="s">
        <v>30</v>
      </c>
      <c r="K59" s="45">
        <f>Z14</f>
        <v>2144</v>
      </c>
      <c r="L59" s="52">
        <v>102</v>
      </c>
      <c r="M59" s="52">
        <v>134</v>
      </c>
      <c r="N59" s="52">
        <v>134</v>
      </c>
      <c r="O59" s="52">
        <v>132</v>
      </c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45">
        <f t="shared" ref="Z59:Z67" si="11">SUM(K59:Y59)</f>
        <v>2646</v>
      </c>
      <c r="AC59" s="21" t="s">
        <v>70</v>
      </c>
      <c r="AD59" s="3" t="s">
        <v>83</v>
      </c>
    </row>
    <row r="60" spans="1:30" ht="22.5" customHeight="1" x14ac:dyDescent="0.25">
      <c r="A60" s="81"/>
      <c r="B60" s="83"/>
      <c r="C60" s="83"/>
      <c r="D60" s="83"/>
      <c r="E60" s="83"/>
      <c r="F60" s="83"/>
      <c r="G60" s="83"/>
      <c r="H60" s="83"/>
      <c r="I60" s="83"/>
      <c r="J60" s="20" t="s">
        <v>31</v>
      </c>
      <c r="K60" s="45">
        <f>Z15</f>
        <v>2049</v>
      </c>
      <c r="L60" s="52">
        <v>96</v>
      </c>
      <c r="M60" s="52">
        <v>137</v>
      </c>
      <c r="N60" s="52">
        <v>133</v>
      </c>
      <c r="O60" s="52">
        <v>138</v>
      </c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45">
        <f t="shared" si="11"/>
        <v>2553</v>
      </c>
      <c r="AC60" s="21" t="s">
        <v>70</v>
      </c>
      <c r="AD60" s="3" t="s">
        <v>84</v>
      </c>
    </row>
    <row r="61" spans="1:30" ht="22.5" customHeight="1" x14ac:dyDescent="0.25">
      <c r="A61" s="81"/>
      <c r="B61" s="83"/>
      <c r="C61" s="83"/>
      <c r="D61" s="83"/>
      <c r="E61" s="83"/>
      <c r="F61" s="83"/>
      <c r="G61" s="83"/>
      <c r="H61" s="83"/>
      <c r="I61" s="83"/>
      <c r="J61" s="20" t="s">
        <v>32</v>
      </c>
      <c r="K61" s="46">
        <f>SUM(K59:K60)</f>
        <v>4193</v>
      </c>
      <c r="L61" s="46">
        <f>SUM(L59:L60)</f>
        <v>198</v>
      </c>
      <c r="M61" s="46">
        <f>SUM(M59:M60)</f>
        <v>271</v>
      </c>
      <c r="N61" s="46">
        <f>SUM(N59:N60)</f>
        <v>267</v>
      </c>
      <c r="O61" s="46">
        <f>SUM(O59:O60)</f>
        <v>270</v>
      </c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46">
        <f t="shared" si="11"/>
        <v>5199</v>
      </c>
      <c r="AC61" s="21"/>
      <c r="AD61" s="3" t="s">
        <v>85</v>
      </c>
    </row>
    <row r="62" spans="1:30" ht="22.5" customHeight="1" x14ac:dyDescent="0.25">
      <c r="A62" s="82"/>
      <c r="B62" s="83" t="s">
        <v>209</v>
      </c>
      <c r="C62" s="83"/>
      <c r="D62" s="83"/>
      <c r="E62" s="83"/>
      <c r="F62" s="83"/>
      <c r="G62" s="83"/>
      <c r="H62" s="83"/>
      <c r="I62" s="83"/>
      <c r="J62" s="20" t="s">
        <v>30</v>
      </c>
      <c r="K62" s="45">
        <f>Z17</f>
        <v>3</v>
      </c>
      <c r="L62" s="52">
        <v>0</v>
      </c>
      <c r="M62" s="52">
        <v>0</v>
      </c>
      <c r="N62" s="52">
        <v>0</v>
      </c>
      <c r="O62" s="52">
        <v>0</v>
      </c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45">
        <f t="shared" si="11"/>
        <v>3</v>
      </c>
      <c r="AC62" s="21" t="s">
        <v>70</v>
      </c>
      <c r="AD62" s="3" t="s">
        <v>86</v>
      </c>
    </row>
    <row r="63" spans="1:30" ht="22.5" customHeight="1" x14ac:dyDescent="0.25">
      <c r="A63" s="82"/>
      <c r="B63" s="83"/>
      <c r="C63" s="83"/>
      <c r="D63" s="83"/>
      <c r="E63" s="83"/>
      <c r="F63" s="83"/>
      <c r="G63" s="83"/>
      <c r="H63" s="83"/>
      <c r="I63" s="83"/>
      <c r="J63" s="20" t="s">
        <v>31</v>
      </c>
      <c r="K63" s="45">
        <f>Z18</f>
        <v>5</v>
      </c>
      <c r="L63" s="52">
        <v>0</v>
      </c>
      <c r="M63" s="52">
        <v>0</v>
      </c>
      <c r="N63" s="52">
        <v>0</v>
      </c>
      <c r="O63" s="52">
        <v>0</v>
      </c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45">
        <f t="shared" si="11"/>
        <v>5</v>
      </c>
      <c r="AC63" s="21" t="s">
        <v>70</v>
      </c>
      <c r="AD63" s="3" t="s">
        <v>87</v>
      </c>
    </row>
    <row r="64" spans="1:30" ht="22.5" customHeight="1" x14ac:dyDescent="0.25">
      <c r="A64" s="82"/>
      <c r="B64" s="83"/>
      <c r="C64" s="83"/>
      <c r="D64" s="83"/>
      <c r="E64" s="83"/>
      <c r="F64" s="83"/>
      <c r="G64" s="83"/>
      <c r="H64" s="83"/>
      <c r="I64" s="83"/>
      <c r="J64" s="20" t="s">
        <v>32</v>
      </c>
      <c r="K64" s="46">
        <f>SUM(K62:K63)</f>
        <v>8</v>
      </c>
      <c r="L64" s="46">
        <f>SUM(L62:L63)</f>
        <v>0</v>
      </c>
      <c r="M64" s="46">
        <f>SUM(M62:M63)</f>
        <v>0</v>
      </c>
      <c r="N64" s="46">
        <f>SUM(N62:N63)</f>
        <v>0</v>
      </c>
      <c r="O64" s="46">
        <f>SUM(O62:O63)</f>
        <v>0</v>
      </c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46">
        <f t="shared" si="11"/>
        <v>8</v>
      </c>
      <c r="AC64" s="21"/>
      <c r="AD64" s="3" t="s">
        <v>88</v>
      </c>
    </row>
    <row r="65" spans="1:30" ht="22.5" customHeight="1" x14ac:dyDescent="0.25">
      <c r="A65" s="82"/>
      <c r="B65" s="83" t="s">
        <v>210</v>
      </c>
      <c r="C65" s="83"/>
      <c r="D65" s="83"/>
      <c r="E65" s="83"/>
      <c r="F65" s="83"/>
      <c r="G65" s="83"/>
      <c r="H65" s="83"/>
      <c r="I65" s="83"/>
      <c r="J65" s="20" t="s">
        <v>30</v>
      </c>
      <c r="K65" s="45">
        <f>Z20</f>
        <v>19</v>
      </c>
      <c r="L65" s="52">
        <v>0</v>
      </c>
      <c r="M65" s="52">
        <v>1</v>
      </c>
      <c r="N65" s="52">
        <v>0</v>
      </c>
      <c r="O65" s="52">
        <v>0</v>
      </c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45">
        <f t="shared" si="11"/>
        <v>20</v>
      </c>
      <c r="AC65" s="21" t="s">
        <v>70</v>
      </c>
      <c r="AD65" s="3" t="s">
        <v>89</v>
      </c>
    </row>
    <row r="66" spans="1:30" ht="22.5" customHeight="1" x14ac:dyDescent="0.25">
      <c r="A66" s="82"/>
      <c r="B66" s="83"/>
      <c r="C66" s="83"/>
      <c r="D66" s="83"/>
      <c r="E66" s="83"/>
      <c r="F66" s="83"/>
      <c r="G66" s="83"/>
      <c r="H66" s="83"/>
      <c r="I66" s="83"/>
      <c r="J66" s="20" t="s">
        <v>31</v>
      </c>
      <c r="K66" s="45">
        <f>Z21</f>
        <v>27</v>
      </c>
      <c r="L66" s="52">
        <v>1</v>
      </c>
      <c r="M66" s="52">
        <v>1</v>
      </c>
      <c r="N66" s="52">
        <v>0</v>
      </c>
      <c r="O66" s="52">
        <v>2</v>
      </c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45">
        <f t="shared" si="11"/>
        <v>31</v>
      </c>
      <c r="AC66" s="21" t="s">
        <v>70</v>
      </c>
      <c r="AD66" s="3" t="s">
        <v>90</v>
      </c>
    </row>
    <row r="67" spans="1:30" ht="22.5" customHeight="1" x14ac:dyDescent="0.25">
      <c r="A67" s="82"/>
      <c r="B67" s="83"/>
      <c r="C67" s="83"/>
      <c r="D67" s="83"/>
      <c r="E67" s="83"/>
      <c r="F67" s="83"/>
      <c r="G67" s="83"/>
      <c r="H67" s="83"/>
      <c r="I67" s="83"/>
      <c r="J67" s="20" t="s">
        <v>32</v>
      </c>
      <c r="K67" s="46">
        <f>SUM(K65:K66)</f>
        <v>46</v>
      </c>
      <c r="L67" s="46">
        <f>SUM(L65:L66)</f>
        <v>1</v>
      </c>
      <c r="M67" s="46">
        <f>SUM(M65:M66)</f>
        <v>2</v>
      </c>
      <c r="N67" s="46">
        <f>SUM(N65:N66)</f>
        <v>0</v>
      </c>
      <c r="O67" s="46">
        <f>SUM(O65:O66)</f>
        <v>2</v>
      </c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46">
        <f t="shared" si="11"/>
        <v>51</v>
      </c>
      <c r="AC67" s="21"/>
      <c r="AD67" s="3" t="s">
        <v>91</v>
      </c>
    </row>
    <row r="68" spans="1:30" ht="22.5" customHeight="1" x14ac:dyDescent="0.25">
      <c r="A68" s="84"/>
      <c r="B68" s="85" t="s">
        <v>211</v>
      </c>
      <c r="C68" s="86"/>
      <c r="D68" s="86"/>
      <c r="E68" s="86"/>
      <c r="F68" s="86"/>
      <c r="G68" s="86"/>
      <c r="H68" s="86"/>
      <c r="I68" s="87"/>
      <c r="J68" s="20" t="s">
        <v>30</v>
      </c>
      <c r="K68" s="46">
        <f t="shared" ref="K68:O70" si="12">K59+K62+K65</f>
        <v>2166</v>
      </c>
      <c r="L68" s="46">
        <f t="shared" si="12"/>
        <v>102</v>
      </c>
      <c r="M68" s="46">
        <f t="shared" si="12"/>
        <v>135</v>
      </c>
      <c r="N68" s="46">
        <f t="shared" si="12"/>
        <v>134</v>
      </c>
      <c r="O68" s="46">
        <f t="shared" si="12"/>
        <v>132</v>
      </c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46">
        <f>Z59+Z62+Z65</f>
        <v>2669</v>
      </c>
      <c r="AC68" s="21"/>
      <c r="AD68" s="3" t="s">
        <v>92</v>
      </c>
    </row>
    <row r="69" spans="1:30" ht="22.5" customHeight="1" x14ac:dyDescent="0.25">
      <c r="A69" s="84"/>
      <c r="B69" s="88"/>
      <c r="C69" s="89"/>
      <c r="D69" s="89"/>
      <c r="E69" s="89"/>
      <c r="F69" s="89"/>
      <c r="G69" s="89"/>
      <c r="H69" s="89"/>
      <c r="I69" s="90"/>
      <c r="J69" s="20" t="s">
        <v>31</v>
      </c>
      <c r="K69" s="46">
        <f t="shared" si="12"/>
        <v>2081</v>
      </c>
      <c r="L69" s="46">
        <f t="shared" si="12"/>
        <v>97</v>
      </c>
      <c r="M69" s="46">
        <f t="shared" si="12"/>
        <v>138</v>
      </c>
      <c r="N69" s="46">
        <f t="shared" si="12"/>
        <v>133</v>
      </c>
      <c r="O69" s="46">
        <f t="shared" si="12"/>
        <v>140</v>
      </c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46">
        <f>Z60+Z63+Z66</f>
        <v>2589</v>
      </c>
      <c r="AC69" s="21"/>
      <c r="AD69" s="3" t="s">
        <v>93</v>
      </c>
    </row>
    <row r="70" spans="1:30" ht="22.5" customHeight="1" x14ac:dyDescent="0.25">
      <c r="A70" s="84"/>
      <c r="B70" s="91"/>
      <c r="C70" s="92"/>
      <c r="D70" s="92"/>
      <c r="E70" s="92"/>
      <c r="F70" s="92"/>
      <c r="G70" s="92"/>
      <c r="H70" s="92"/>
      <c r="I70" s="93"/>
      <c r="J70" s="20" t="s">
        <v>32</v>
      </c>
      <c r="K70" s="46">
        <f t="shared" si="12"/>
        <v>4247</v>
      </c>
      <c r="L70" s="46">
        <f t="shared" si="12"/>
        <v>199</v>
      </c>
      <c r="M70" s="46">
        <f t="shared" si="12"/>
        <v>273</v>
      </c>
      <c r="N70" s="46">
        <f t="shared" si="12"/>
        <v>267</v>
      </c>
      <c r="O70" s="46">
        <f t="shared" si="12"/>
        <v>272</v>
      </c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46">
        <f>Z61+Z64+Z67</f>
        <v>5258</v>
      </c>
      <c r="AC70" s="21"/>
      <c r="AD70" s="3" t="s">
        <v>94</v>
      </c>
    </row>
    <row r="71" spans="1:30" ht="22.5" customHeight="1" x14ac:dyDescent="0.25">
      <c r="A71" s="22" t="s">
        <v>35</v>
      </c>
      <c r="B71" s="94" t="s">
        <v>36</v>
      </c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C71"/>
    </row>
    <row r="72" spans="1:30" ht="22.5" customHeight="1" x14ac:dyDescent="0.25">
      <c r="A72" s="81"/>
      <c r="B72" s="83" t="s">
        <v>212</v>
      </c>
      <c r="C72" s="83"/>
      <c r="D72" s="83"/>
      <c r="E72" s="83"/>
      <c r="F72" s="83"/>
      <c r="G72" s="83"/>
      <c r="H72" s="83"/>
      <c r="I72" s="83"/>
      <c r="J72" s="20" t="s">
        <v>30</v>
      </c>
      <c r="K72" s="46">
        <f>Z27</f>
        <v>1769</v>
      </c>
      <c r="L72" s="52">
        <v>90</v>
      </c>
      <c r="M72" s="52">
        <v>108</v>
      </c>
      <c r="N72" s="52">
        <v>101</v>
      </c>
      <c r="O72" s="52">
        <v>110</v>
      </c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46">
        <f t="shared" ref="Z72:Z80" si="13">SUM(K72:Y72)</f>
        <v>2178</v>
      </c>
      <c r="AB72" s="10" t="s">
        <v>71</v>
      </c>
      <c r="AC72" s="21" t="s">
        <v>72</v>
      </c>
      <c r="AD72" s="3" t="s">
        <v>95</v>
      </c>
    </row>
    <row r="73" spans="1:30" ht="22.5" customHeight="1" x14ac:dyDescent="0.25">
      <c r="A73" s="81"/>
      <c r="B73" s="83"/>
      <c r="C73" s="83"/>
      <c r="D73" s="83"/>
      <c r="E73" s="83"/>
      <c r="F73" s="83"/>
      <c r="G73" s="83"/>
      <c r="H73" s="83"/>
      <c r="I73" s="83"/>
      <c r="J73" s="20" t="s">
        <v>31</v>
      </c>
      <c r="K73" s="46">
        <f>Z28</f>
        <v>1603</v>
      </c>
      <c r="L73" s="52">
        <v>75</v>
      </c>
      <c r="M73" s="52">
        <v>108</v>
      </c>
      <c r="N73" s="52">
        <v>105</v>
      </c>
      <c r="O73" s="52">
        <v>110</v>
      </c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46">
        <f t="shared" si="13"/>
        <v>2001</v>
      </c>
      <c r="AC73" s="21" t="s">
        <v>72</v>
      </c>
      <c r="AD73" s="3" t="s">
        <v>96</v>
      </c>
    </row>
    <row r="74" spans="1:30" ht="22.5" customHeight="1" x14ac:dyDescent="0.25">
      <c r="A74" s="81"/>
      <c r="B74" s="83"/>
      <c r="C74" s="83"/>
      <c r="D74" s="83"/>
      <c r="E74" s="83"/>
      <c r="F74" s="83"/>
      <c r="G74" s="83"/>
      <c r="H74" s="83"/>
      <c r="I74" s="83"/>
      <c r="J74" s="20" t="s">
        <v>32</v>
      </c>
      <c r="K74" s="46">
        <f>SUM(K72:K73)</f>
        <v>3372</v>
      </c>
      <c r="L74" s="46">
        <f>SUM(L72:L73)</f>
        <v>165</v>
      </c>
      <c r="M74" s="46">
        <f>SUM(M72:M73)</f>
        <v>216</v>
      </c>
      <c r="N74" s="46">
        <f>SUM(N72:N73)</f>
        <v>206</v>
      </c>
      <c r="O74" s="46">
        <f>SUM(O72:O73)</f>
        <v>220</v>
      </c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46">
        <f t="shared" si="13"/>
        <v>4179</v>
      </c>
      <c r="AC74" s="21" t="s">
        <v>136</v>
      </c>
      <c r="AD74" s="3" t="s">
        <v>97</v>
      </c>
    </row>
    <row r="75" spans="1:30" ht="22.5" customHeight="1" x14ac:dyDescent="0.25">
      <c r="A75" s="82"/>
      <c r="B75" s="83" t="s">
        <v>213</v>
      </c>
      <c r="C75" s="83"/>
      <c r="D75" s="83"/>
      <c r="E75" s="83"/>
      <c r="F75" s="83"/>
      <c r="G75" s="83"/>
      <c r="H75" s="83"/>
      <c r="I75" s="83"/>
      <c r="J75" s="20" t="s">
        <v>30</v>
      </c>
      <c r="K75" s="46">
        <f>Z30</f>
        <v>0</v>
      </c>
      <c r="L75" s="52">
        <v>0</v>
      </c>
      <c r="M75" s="52">
        <v>0</v>
      </c>
      <c r="N75" s="52">
        <v>0</v>
      </c>
      <c r="O75" s="52">
        <v>0</v>
      </c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46">
        <f t="shared" si="13"/>
        <v>0</v>
      </c>
      <c r="AB75" s="10" t="s">
        <v>73</v>
      </c>
      <c r="AC75" s="21" t="s">
        <v>72</v>
      </c>
      <c r="AD75" s="3" t="s">
        <v>98</v>
      </c>
    </row>
    <row r="76" spans="1:30" ht="22.5" customHeight="1" x14ac:dyDescent="0.25">
      <c r="A76" s="82"/>
      <c r="B76" s="83"/>
      <c r="C76" s="83"/>
      <c r="D76" s="83"/>
      <c r="E76" s="83"/>
      <c r="F76" s="83"/>
      <c r="G76" s="83"/>
      <c r="H76" s="83"/>
      <c r="I76" s="83"/>
      <c r="J76" s="20" t="s">
        <v>31</v>
      </c>
      <c r="K76" s="46">
        <f>Z31</f>
        <v>2</v>
      </c>
      <c r="L76" s="52">
        <v>0</v>
      </c>
      <c r="M76" s="52">
        <v>0</v>
      </c>
      <c r="N76" s="52">
        <v>0</v>
      </c>
      <c r="O76" s="52">
        <v>0</v>
      </c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46">
        <f t="shared" si="13"/>
        <v>2</v>
      </c>
      <c r="AC76" s="21" t="s">
        <v>72</v>
      </c>
      <c r="AD76" s="3" t="s">
        <v>99</v>
      </c>
    </row>
    <row r="77" spans="1:30" ht="22.5" customHeight="1" x14ac:dyDescent="0.25">
      <c r="A77" s="82"/>
      <c r="B77" s="83"/>
      <c r="C77" s="83"/>
      <c r="D77" s="83"/>
      <c r="E77" s="83"/>
      <c r="F77" s="83"/>
      <c r="G77" s="83"/>
      <c r="H77" s="83"/>
      <c r="I77" s="83"/>
      <c r="J77" s="20" t="s">
        <v>32</v>
      </c>
      <c r="K77" s="46">
        <f>SUM(K75:K76)</f>
        <v>2</v>
      </c>
      <c r="L77" s="46">
        <f>SUM(L75:L76)</f>
        <v>0</v>
      </c>
      <c r="M77" s="46">
        <f>SUM(M75:M76)</f>
        <v>0</v>
      </c>
      <c r="N77" s="46">
        <f>SUM(N75:N76)</f>
        <v>0</v>
      </c>
      <c r="O77" s="46">
        <f>SUM(O75:O76)</f>
        <v>0</v>
      </c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46">
        <f t="shared" si="13"/>
        <v>2</v>
      </c>
      <c r="AC77" s="21" t="s">
        <v>136</v>
      </c>
      <c r="AD77" s="3" t="s">
        <v>100</v>
      </c>
    </row>
    <row r="78" spans="1:30" ht="22.5" customHeight="1" x14ac:dyDescent="0.25">
      <c r="A78" s="82"/>
      <c r="B78" s="83" t="s">
        <v>214</v>
      </c>
      <c r="C78" s="83"/>
      <c r="D78" s="83"/>
      <c r="E78" s="83"/>
      <c r="F78" s="83"/>
      <c r="G78" s="83"/>
      <c r="H78" s="83"/>
      <c r="I78" s="83"/>
      <c r="J78" s="20" t="s">
        <v>30</v>
      </c>
      <c r="K78" s="46">
        <f>Z33</f>
        <v>19</v>
      </c>
      <c r="L78" s="52">
        <v>0</v>
      </c>
      <c r="M78" s="52">
        <v>1</v>
      </c>
      <c r="N78" s="52">
        <v>0</v>
      </c>
      <c r="O78" s="52">
        <v>0</v>
      </c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46">
        <f t="shared" si="13"/>
        <v>20</v>
      </c>
      <c r="AB78" s="10" t="s">
        <v>74</v>
      </c>
      <c r="AC78" s="21" t="s">
        <v>72</v>
      </c>
      <c r="AD78" s="3" t="s">
        <v>101</v>
      </c>
    </row>
    <row r="79" spans="1:30" ht="22.5" customHeight="1" x14ac:dyDescent="0.25">
      <c r="A79" s="82"/>
      <c r="B79" s="83"/>
      <c r="C79" s="83"/>
      <c r="D79" s="83"/>
      <c r="E79" s="83"/>
      <c r="F79" s="83"/>
      <c r="G79" s="83"/>
      <c r="H79" s="83"/>
      <c r="I79" s="83"/>
      <c r="J79" s="20" t="s">
        <v>31</v>
      </c>
      <c r="K79" s="46">
        <f>Z34</f>
        <v>27</v>
      </c>
      <c r="L79" s="52">
        <v>1</v>
      </c>
      <c r="M79" s="52">
        <v>1</v>
      </c>
      <c r="N79" s="52">
        <v>0</v>
      </c>
      <c r="O79" s="52">
        <v>2</v>
      </c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46">
        <f t="shared" si="13"/>
        <v>31</v>
      </c>
      <c r="AC79" s="21" t="s">
        <v>72</v>
      </c>
      <c r="AD79" s="3" t="s">
        <v>102</v>
      </c>
    </row>
    <row r="80" spans="1:30" ht="22.5" customHeight="1" x14ac:dyDescent="0.25">
      <c r="A80" s="82"/>
      <c r="B80" s="83"/>
      <c r="C80" s="83"/>
      <c r="D80" s="83"/>
      <c r="E80" s="83"/>
      <c r="F80" s="83"/>
      <c r="G80" s="83"/>
      <c r="H80" s="83"/>
      <c r="I80" s="83"/>
      <c r="J80" s="20" t="s">
        <v>32</v>
      </c>
      <c r="K80" s="46">
        <f>SUM(K78:K79)</f>
        <v>46</v>
      </c>
      <c r="L80" s="46">
        <f>SUM(L78:L79)</f>
        <v>1</v>
      </c>
      <c r="M80" s="46">
        <f>SUM(M78:M79)</f>
        <v>2</v>
      </c>
      <c r="N80" s="46">
        <f>SUM(N78:N79)</f>
        <v>0</v>
      </c>
      <c r="O80" s="46">
        <f>SUM(O78:O79)</f>
        <v>2</v>
      </c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46">
        <f t="shared" si="13"/>
        <v>51</v>
      </c>
      <c r="AC80" s="21" t="s">
        <v>136</v>
      </c>
      <c r="AD80" s="3" t="s">
        <v>103</v>
      </c>
    </row>
    <row r="81" spans="1:34" ht="22.5" customHeight="1" x14ac:dyDescent="0.25">
      <c r="A81" s="84"/>
      <c r="B81" s="94" t="s">
        <v>215</v>
      </c>
      <c r="C81" s="94"/>
      <c r="D81" s="94"/>
      <c r="E81" s="94"/>
      <c r="F81" s="94"/>
      <c r="G81" s="94"/>
      <c r="H81" s="94"/>
      <c r="I81" s="94"/>
      <c r="J81" s="20" t="s">
        <v>30</v>
      </c>
      <c r="K81" s="46">
        <f t="shared" ref="K81:O83" si="14">K72+K75+K78</f>
        <v>1788</v>
      </c>
      <c r="L81" s="46">
        <f t="shared" si="14"/>
        <v>90</v>
      </c>
      <c r="M81" s="46">
        <f t="shared" si="14"/>
        <v>109</v>
      </c>
      <c r="N81" s="46">
        <f t="shared" si="14"/>
        <v>101</v>
      </c>
      <c r="O81" s="46">
        <f t="shared" si="14"/>
        <v>110</v>
      </c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46">
        <f>Z72+Z75+Z78</f>
        <v>2198</v>
      </c>
      <c r="AB81" s="23" t="s">
        <v>75</v>
      </c>
      <c r="AC81" s="21" t="s">
        <v>136</v>
      </c>
      <c r="AD81" s="3" t="s">
        <v>104</v>
      </c>
    </row>
    <row r="82" spans="1:34" ht="22.5" customHeight="1" x14ac:dyDescent="0.25">
      <c r="A82" s="84"/>
      <c r="B82" s="94"/>
      <c r="C82" s="94"/>
      <c r="D82" s="94"/>
      <c r="E82" s="94"/>
      <c r="F82" s="94"/>
      <c r="G82" s="94"/>
      <c r="H82" s="94"/>
      <c r="I82" s="94"/>
      <c r="J82" s="20" t="s">
        <v>31</v>
      </c>
      <c r="K82" s="46">
        <f t="shared" si="14"/>
        <v>1632</v>
      </c>
      <c r="L82" s="46">
        <f t="shared" si="14"/>
        <v>76</v>
      </c>
      <c r="M82" s="46">
        <f t="shared" si="14"/>
        <v>109</v>
      </c>
      <c r="N82" s="46">
        <f t="shared" si="14"/>
        <v>105</v>
      </c>
      <c r="O82" s="46">
        <f t="shared" si="14"/>
        <v>112</v>
      </c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46">
        <f>Z73+Z76+Z79</f>
        <v>2034</v>
      </c>
      <c r="AC82" s="21" t="s">
        <v>136</v>
      </c>
      <c r="AD82" s="3" t="s">
        <v>105</v>
      </c>
    </row>
    <row r="83" spans="1:34" ht="22.5" customHeight="1" x14ac:dyDescent="0.25">
      <c r="A83" s="84"/>
      <c r="B83" s="94"/>
      <c r="C83" s="94"/>
      <c r="D83" s="94"/>
      <c r="E83" s="94"/>
      <c r="F83" s="94"/>
      <c r="G83" s="94"/>
      <c r="H83" s="94"/>
      <c r="I83" s="94"/>
      <c r="J83" s="20" t="s">
        <v>32</v>
      </c>
      <c r="K83" s="46">
        <f t="shared" si="14"/>
        <v>3420</v>
      </c>
      <c r="L83" s="46">
        <f t="shared" si="14"/>
        <v>166</v>
      </c>
      <c r="M83" s="46">
        <f t="shared" si="14"/>
        <v>218</v>
      </c>
      <c r="N83" s="46">
        <f t="shared" si="14"/>
        <v>206</v>
      </c>
      <c r="O83" s="46">
        <f t="shared" si="14"/>
        <v>222</v>
      </c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46">
        <f>Z74+Z77+Z80</f>
        <v>4232</v>
      </c>
      <c r="AC83" s="21" t="s">
        <v>137</v>
      </c>
      <c r="AD83" s="3" t="s">
        <v>106</v>
      </c>
    </row>
    <row r="84" spans="1:34" ht="15.75" customHeight="1" x14ac:dyDescent="0.25">
      <c r="AA84" s="5" t="s">
        <v>76</v>
      </c>
      <c r="AC84" s="21"/>
    </row>
    <row r="85" spans="1:34" ht="16.5" customHeight="1" x14ac:dyDescent="0.25">
      <c r="C85" s="95" t="s">
        <v>38</v>
      </c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7"/>
      <c r="AC85"/>
    </row>
    <row r="86" spans="1:34" ht="15" customHeight="1" x14ac:dyDescent="0.25">
      <c r="A86" s="24"/>
      <c r="B86" s="25"/>
      <c r="C86" s="98" t="s">
        <v>39</v>
      </c>
      <c r="D86" s="98"/>
      <c r="E86" s="98"/>
      <c r="F86" s="98"/>
      <c r="G86" s="98"/>
      <c r="H86" s="98"/>
      <c r="I86" s="98"/>
      <c r="J86" s="98" t="s">
        <v>40</v>
      </c>
      <c r="K86" s="98"/>
      <c r="L86" s="98"/>
      <c r="M86" s="98"/>
      <c r="N86" s="98" t="s">
        <v>41</v>
      </c>
      <c r="O86" s="98"/>
      <c r="P86" s="98"/>
      <c r="Q86" s="98"/>
      <c r="R86" s="98" t="s">
        <v>42</v>
      </c>
      <c r="S86" s="98"/>
      <c r="T86" s="98"/>
      <c r="U86" s="98"/>
      <c r="V86" s="98" t="s">
        <v>43</v>
      </c>
      <c r="W86" s="98"/>
      <c r="X86" s="98"/>
      <c r="Y86" s="98"/>
      <c r="Z86" s="26"/>
      <c r="AC86"/>
    </row>
    <row r="87" spans="1:34" ht="42.75" customHeight="1" x14ac:dyDescent="0.25">
      <c r="A87" s="27"/>
      <c r="B87" s="28"/>
      <c r="C87" s="99" t="s">
        <v>221</v>
      </c>
      <c r="D87" s="100"/>
      <c r="E87" s="100"/>
      <c r="F87" s="100"/>
      <c r="G87" s="100"/>
      <c r="H87" s="100"/>
      <c r="I87" s="101"/>
      <c r="J87" s="99" t="s">
        <v>221</v>
      </c>
      <c r="K87" s="100"/>
      <c r="L87" s="100"/>
      <c r="M87" s="101"/>
      <c r="N87" s="99" t="s">
        <v>221</v>
      </c>
      <c r="O87" s="100"/>
      <c r="P87" s="100"/>
      <c r="Q87" s="101"/>
      <c r="R87" s="99" t="s">
        <v>221</v>
      </c>
      <c r="S87" s="100"/>
      <c r="T87" s="100"/>
      <c r="U87" s="101"/>
      <c r="V87" s="99" t="s">
        <v>221</v>
      </c>
      <c r="W87" s="100"/>
      <c r="X87" s="100"/>
      <c r="Y87" s="101"/>
      <c r="AA87" s="30"/>
      <c r="AC87"/>
      <c r="AD87" s="31"/>
    </row>
    <row r="88" spans="1:34" ht="16.5" customHeight="1" x14ac:dyDescent="0.25">
      <c r="C88" s="95" t="s">
        <v>44</v>
      </c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7"/>
      <c r="AC88"/>
    </row>
    <row r="89" spans="1:34" ht="33.75" customHeight="1" x14ac:dyDescent="0.25">
      <c r="A89" s="32"/>
      <c r="B89" s="33"/>
      <c r="C89" s="102" t="s">
        <v>188</v>
      </c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 t="s">
        <v>189</v>
      </c>
      <c r="R89" s="102"/>
      <c r="S89" s="102"/>
      <c r="T89" s="102"/>
      <c r="U89" s="102"/>
      <c r="V89" s="102"/>
      <c r="W89" s="102"/>
      <c r="X89" s="102"/>
      <c r="Y89" s="102"/>
      <c r="Z89" s="10"/>
      <c r="AC89"/>
    </row>
    <row r="90" spans="1:34" ht="105.75" customHeight="1" x14ac:dyDescent="0.25">
      <c r="A90" s="32"/>
      <c r="B90" s="33"/>
      <c r="C90" s="103" t="s">
        <v>221</v>
      </c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3" t="s">
        <v>221</v>
      </c>
      <c r="R90" s="104"/>
      <c r="S90" s="104"/>
      <c r="T90" s="104"/>
      <c r="U90" s="104"/>
      <c r="V90" s="104"/>
      <c r="W90" s="104"/>
      <c r="X90" s="104"/>
      <c r="Y90" s="104"/>
      <c r="Z90" s="10"/>
      <c r="AC90"/>
    </row>
    <row r="91" spans="1:34" ht="15" customHeight="1" x14ac:dyDescent="0.25">
      <c r="AC91"/>
      <c r="AF91" s="5"/>
    </row>
    <row r="92" spans="1:34" ht="16.5" customHeight="1" x14ac:dyDescent="0.25"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AA92" s="2"/>
      <c r="AC92"/>
      <c r="AD92" t="s">
        <v>196</v>
      </c>
      <c r="AH92" s="50" t="s">
        <v>219</v>
      </c>
    </row>
    <row r="93" spans="1:34" ht="22.5" customHeight="1" x14ac:dyDescent="0.25">
      <c r="C93" s="35"/>
      <c r="D93" s="35"/>
      <c r="E93" s="35"/>
      <c r="F93" s="35"/>
      <c r="G93" s="35"/>
      <c r="H93" s="35"/>
      <c r="I93" s="64" t="s">
        <v>125</v>
      </c>
      <c r="J93" s="64"/>
      <c r="K93" s="64"/>
      <c r="L93" s="64"/>
      <c r="M93" s="1" t="s">
        <v>193</v>
      </c>
      <c r="N93" s="1"/>
      <c r="O93" s="1"/>
      <c r="P93" s="1" t="s">
        <v>3</v>
      </c>
      <c r="Q93" s="1"/>
      <c r="R93" s="1"/>
      <c r="S93" s="1" t="s">
        <v>191</v>
      </c>
      <c r="U93" s="1"/>
      <c r="V93" s="1"/>
      <c r="X93" s="36"/>
      <c r="Y93" s="66" t="s">
        <v>123</v>
      </c>
      <c r="Z93" s="66"/>
      <c r="AC93"/>
      <c r="AH93" s="50" t="s">
        <v>218</v>
      </c>
    </row>
    <row r="94" spans="1:34" ht="22.5" customHeight="1" x14ac:dyDescent="0.25">
      <c r="C94" s="35"/>
      <c r="D94" s="35"/>
      <c r="E94" s="35"/>
      <c r="F94" s="35"/>
      <c r="G94" s="35"/>
      <c r="H94" s="35"/>
      <c r="I94" s="64" t="s">
        <v>2</v>
      </c>
      <c r="J94" s="64"/>
      <c r="K94" s="64"/>
      <c r="L94" s="64"/>
      <c r="M94" s="1" t="s">
        <v>192</v>
      </c>
      <c r="N94" s="1"/>
      <c r="O94" s="1"/>
      <c r="P94" s="1" t="s">
        <v>4</v>
      </c>
      <c r="Q94" s="1"/>
      <c r="R94" s="1"/>
      <c r="S94" s="1" t="s">
        <v>190</v>
      </c>
      <c r="U94" s="1"/>
      <c r="V94" s="1"/>
      <c r="X94" s="36"/>
      <c r="Y94" s="66"/>
      <c r="Z94" s="66"/>
      <c r="AC94"/>
    </row>
    <row r="95" spans="1:34" ht="22.5" customHeight="1" x14ac:dyDescent="0.25">
      <c r="C95" s="35"/>
      <c r="D95" s="35"/>
      <c r="E95" s="35"/>
      <c r="F95" s="35"/>
      <c r="G95" s="35"/>
      <c r="H95" s="3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X95" s="35"/>
      <c r="Y95" s="68" t="s">
        <v>196</v>
      </c>
      <c r="Z95" s="68"/>
      <c r="AC95"/>
    </row>
    <row r="96" spans="1:34" ht="21.75" customHeight="1" x14ac:dyDescent="0.25">
      <c r="A96" s="37"/>
      <c r="B96" s="37"/>
      <c r="C96" s="37"/>
      <c r="D96" s="37"/>
      <c r="E96" s="37"/>
      <c r="F96" s="37"/>
      <c r="G96" s="37"/>
      <c r="H96" s="37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69"/>
      <c r="X96" s="69"/>
      <c r="Y96" s="69"/>
      <c r="Z96" s="69"/>
      <c r="AC96"/>
    </row>
    <row r="97" spans="1:30" ht="21.75" customHeight="1" x14ac:dyDescent="0.25">
      <c r="A97" s="37"/>
      <c r="B97" s="37"/>
      <c r="C97" s="37"/>
      <c r="D97" s="37"/>
      <c r="E97" s="37"/>
      <c r="F97" s="37"/>
      <c r="G97" s="37"/>
      <c r="H97" s="37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69"/>
      <c r="X97" s="69"/>
      <c r="Y97" s="69"/>
      <c r="Z97" s="69"/>
      <c r="AC97"/>
    </row>
    <row r="98" spans="1:30" ht="21.75" customHeight="1" x14ac:dyDescent="0.25">
      <c r="A98" s="37"/>
      <c r="B98" s="37"/>
      <c r="C98" s="37"/>
      <c r="D98" s="37"/>
      <c r="E98" s="37"/>
      <c r="F98" s="37"/>
      <c r="G98" s="37"/>
      <c r="H98" s="37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05" t="s">
        <v>197</v>
      </c>
      <c r="X98" s="105"/>
      <c r="Y98" s="105"/>
      <c r="Z98" s="105"/>
      <c r="AC98"/>
    </row>
    <row r="99" spans="1:30" ht="24.95" customHeight="1" x14ac:dyDescent="0.25">
      <c r="A99" s="11" t="s">
        <v>5</v>
      </c>
      <c r="B99" s="106" t="s">
        <v>6</v>
      </c>
      <c r="C99" s="106"/>
      <c r="D99" s="106"/>
      <c r="E99" s="106"/>
      <c r="F99" s="106"/>
      <c r="G99" s="106"/>
      <c r="H99" s="106"/>
      <c r="I99" s="106"/>
      <c r="J99" s="106"/>
      <c r="K99" s="106" t="s">
        <v>7</v>
      </c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C99"/>
    </row>
    <row r="100" spans="1:30" ht="44.25" customHeight="1" x14ac:dyDescent="0.25">
      <c r="A100" s="11" t="s">
        <v>45</v>
      </c>
      <c r="B100" s="94" t="s">
        <v>46</v>
      </c>
      <c r="C100" s="94"/>
      <c r="D100" s="94"/>
      <c r="E100" s="94"/>
      <c r="F100" s="94"/>
      <c r="G100" s="94"/>
      <c r="H100" s="94"/>
      <c r="I100" s="94"/>
      <c r="J100" s="94"/>
      <c r="K100" s="9" t="s">
        <v>145</v>
      </c>
      <c r="L100" s="9" t="s">
        <v>147</v>
      </c>
      <c r="M100" s="9" t="s">
        <v>149</v>
      </c>
      <c r="N100" s="9" t="s">
        <v>151</v>
      </c>
      <c r="O100" s="9" t="s">
        <v>153</v>
      </c>
      <c r="P100" s="9" t="s">
        <v>155</v>
      </c>
      <c r="Q100" s="9" t="s">
        <v>157</v>
      </c>
      <c r="R100" s="9" t="s">
        <v>159</v>
      </c>
      <c r="S100" s="9" t="s">
        <v>161</v>
      </c>
      <c r="T100" s="9" t="s">
        <v>163</v>
      </c>
      <c r="U100" s="9" t="s">
        <v>165</v>
      </c>
      <c r="V100" s="9" t="s">
        <v>167</v>
      </c>
      <c r="W100" s="9" t="s">
        <v>169</v>
      </c>
      <c r="X100" s="9" t="s">
        <v>171</v>
      </c>
      <c r="Y100" s="9" t="s">
        <v>173</v>
      </c>
      <c r="Z100" s="11" t="s">
        <v>174</v>
      </c>
      <c r="AC100"/>
      <c r="AD100" s="3" t="s">
        <v>143</v>
      </c>
    </row>
    <row r="101" spans="1:30" ht="12.75" customHeight="1" x14ac:dyDescent="0.25">
      <c r="A101" s="13" t="s">
        <v>9</v>
      </c>
      <c r="B101" s="107" t="s">
        <v>10</v>
      </c>
      <c r="C101" s="107"/>
      <c r="D101" s="107"/>
      <c r="E101" s="107"/>
      <c r="F101" s="107"/>
      <c r="G101" s="107"/>
      <c r="H101" s="107"/>
      <c r="I101" s="107"/>
      <c r="J101" s="107"/>
      <c r="K101" s="14" t="s">
        <v>11</v>
      </c>
      <c r="L101" s="14" t="s">
        <v>12</v>
      </c>
      <c r="M101" s="14" t="s">
        <v>13</v>
      </c>
      <c r="N101" s="14" t="s">
        <v>14</v>
      </c>
      <c r="O101" s="14" t="s">
        <v>15</v>
      </c>
      <c r="P101" s="14" t="s">
        <v>16</v>
      </c>
      <c r="Q101" s="14" t="s">
        <v>17</v>
      </c>
      <c r="R101" s="14" t="s">
        <v>18</v>
      </c>
      <c r="S101" s="14" t="s">
        <v>19</v>
      </c>
      <c r="T101" s="14" t="s">
        <v>20</v>
      </c>
      <c r="U101" s="14" t="s">
        <v>21</v>
      </c>
      <c r="V101" s="14" t="s">
        <v>22</v>
      </c>
      <c r="W101" s="14" t="s">
        <v>23</v>
      </c>
      <c r="X101" s="14" t="s">
        <v>24</v>
      </c>
      <c r="Y101" s="14" t="s">
        <v>25</v>
      </c>
      <c r="Z101" s="14" t="s">
        <v>26</v>
      </c>
      <c r="AA101" s="15"/>
      <c r="AC101"/>
      <c r="AD101" s="15"/>
    </row>
    <row r="102" spans="1:30" ht="22.5" customHeight="1" x14ac:dyDescent="0.25">
      <c r="A102" s="109" t="s">
        <v>47</v>
      </c>
      <c r="B102" s="110" t="s">
        <v>48</v>
      </c>
      <c r="C102" s="111"/>
      <c r="D102" s="111"/>
      <c r="E102" s="111"/>
      <c r="F102" s="111"/>
      <c r="G102" s="111"/>
      <c r="H102" s="111"/>
      <c r="I102" s="112"/>
      <c r="J102" s="20" t="s">
        <v>30</v>
      </c>
      <c r="K102" s="52">
        <v>0</v>
      </c>
      <c r="L102" s="52">
        <v>0</v>
      </c>
      <c r="M102" s="52">
        <v>0</v>
      </c>
      <c r="N102" s="52">
        <v>0</v>
      </c>
      <c r="O102" s="52">
        <v>0</v>
      </c>
      <c r="P102" s="52">
        <v>0</v>
      </c>
      <c r="Q102" s="52">
        <v>0</v>
      </c>
      <c r="R102" s="52">
        <v>0</v>
      </c>
      <c r="S102" s="52">
        <v>0</v>
      </c>
      <c r="T102" s="52">
        <v>0</v>
      </c>
      <c r="U102" s="52">
        <v>0</v>
      </c>
      <c r="V102" s="52">
        <v>0</v>
      </c>
      <c r="W102" s="52">
        <v>0</v>
      </c>
      <c r="X102" s="52">
        <v>0</v>
      </c>
      <c r="Y102" s="52">
        <v>0</v>
      </c>
      <c r="Z102" s="45">
        <f t="shared" ref="Z102:Z107" si="15">SUM(K102:Y102)</f>
        <v>0</v>
      </c>
      <c r="AB102" s="10" t="s">
        <v>131</v>
      </c>
      <c r="AC102" s="21" t="s">
        <v>77</v>
      </c>
      <c r="AD102" s="3" t="s">
        <v>107</v>
      </c>
    </row>
    <row r="103" spans="1:30" ht="22.5" customHeight="1" x14ac:dyDescent="0.25">
      <c r="A103" s="109"/>
      <c r="B103" s="113"/>
      <c r="C103" s="114"/>
      <c r="D103" s="114"/>
      <c r="E103" s="114"/>
      <c r="F103" s="114"/>
      <c r="G103" s="114"/>
      <c r="H103" s="114"/>
      <c r="I103" s="115"/>
      <c r="J103" s="20" t="s">
        <v>31</v>
      </c>
      <c r="K103" s="52">
        <v>0</v>
      </c>
      <c r="L103" s="52">
        <v>0</v>
      </c>
      <c r="M103" s="52">
        <v>0</v>
      </c>
      <c r="N103" s="52">
        <v>0</v>
      </c>
      <c r="O103" s="52">
        <v>0</v>
      </c>
      <c r="P103" s="52">
        <v>0</v>
      </c>
      <c r="Q103" s="52">
        <v>0</v>
      </c>
      <c r="R103" s="52">
        <v>0</v>
      </c>
      <c r="S103" s="52">
        <v>0</v>
      </c>
      <c r="T103" s="52">
        <v>0</v>
      </c>
      <c r="U103" s="52">
        <v>0</v>
      </c>
      <c r="V103" s="52">
        <v>0</v>
      </c>
      <c r="W103" s="52">
        <v>0</v>
      </c>
      <c r="X103" s="52">
        <v>0</v>
      </c>
      <c r="Y103" s="52">
        <v>0</v>
      </c>
      <c r="Z103" s="45">
        <f t="shared" si="15"/>
        <v>0</v>
      </c>
      <c r="AC103" s="21" t="s">
        <v>77</v>
      </c>
      <c r="AD103" s="3" t="s">
        <v>108</v>
      </c>
    </row>
    <row r="104" spans="1:30" ht="22.5" customHeight="1" x14ac:dyDescent="0.25">
      <c r="A104" s="109"/>
      <c r="B104" s="116"/>
      <c r="C104" s="117"/>
      <c r="D104" s="117"/>
      <c r="E104" s="117"/>
      <c r="F104" s="117"/>
      <c r="G104" s="117"/>
      <c r="H104" s="117"/>
      <c r="I104" s="118"/>
      <c r="J104" s="20" t="s">
        <v>32</v>
      </c>
      <c r="K104" s="46">
        <f t="shared" ref="K104:Y104" si="16">SUM(K102:K103)</f>
        <v>0</v>
      </c>
      <c r="L104" s="46">
        <f t="shared" si="16"/>
        <v>0</v>
      </c>
      <c r="M104" s="46">
        <f t="shared" si="16"/>
        <v>0</v>
      </c>
      <c r="N104" s="46">
        <f t="shared" si="16"/>
        <v>0</v>
      </c>
      <c r="O104" s="46">
        <f t="shared" si="16"/>
        <v>0</v>
      </c>
      <c r="P104" s="46">
        <f t="shared" si="16"/>
        <v>0</v>
      </c>
      <c r="Q104" s="46">
        <f t="shared" si="16"/>
        <v>0</v>
      </c>
      <c r="R104" s="46">
        <f t="shared" si="16"/>
        <v>0</v>
      </c>
      <c r="S104" s="46">
        <f t="shared" si="16"/>
        <v>0</v>
      </c>
      <c r="T104" s="46">
        <f t="shared" si="16"/>
        <v>0</v>
      </c>
      <c r="U104" s="46">
        <f t="shared" si="16"/>
        <v>0</v>
      </c>
      <c r="V104" s="46">
        <f t="shared" si="16"/>
        <v>0</v>
      </c>
      <c r="W104" s="46">
        <f t="shared" si="16"/>
        <v>0</v>
      </c>
      <c r="X104" s="46">
        <f t="shared" si="16"/>
        <v>0</v>
      </c>
      <c r="Y104" s="46">
        <f t="shared" si="16"/>
        <v>0</v>
      </c>
      <c r="Z104" s="46">
        <f t="shared" si="15"/>
        <v>0</v>
      </c>
      <c r="AC104" s="21" t="s">
        <v>138</v>
      </c>
      <c r="AD104" s="3" t="s">
        <v>109</v>
      </c>
    </row>
    <row r="105" spans="1:30" ht="22.5" customHeight="1" x14ac:dyDescent="0.25">
      <c r="A105" s="109" t="s">
        <v>49</v>
      </c>
      <c r="B105" s="110" t="s">
        <v>50</v>
      </c>
      <c r="C105" s="111"/>
      <c r="D105" s="111"/>
      <c r="E105" s="111"/>
      <c r="F105" s="111"/>
      <c r="G105" s="111"/>
      <c r="H105" s="111"/>
      <c r="I105" s="112"/>
      <c r="J105" s="20" t="s">
        <v>30</v>
      </c>
      <c r="K105" s="52"/>
      <c r="L105" s="52">
        <v>0</v>
      </c>
      <c r="M105" s="52">
        <v>0</v>
      </c>
      <c r="N105" s="52">
        <v>0</v>
      </c>
      <c r="O105" s="52">
        <v>0</v>
      </c>
      <c r="P105" s="52">
        <v>0</v>
      </c>
      <c r="Q105" s="52">
        <v>0</v>
      </c>
      <c r="R105" s="52">
        <v>0</v>
      </c>
      <c r="S105" s="52">
        <v>0</v>
      </c>
      <c r="T105" s="52">
        <v>0</v>
      </c>
      <c r="U105" s="52">
        <v>0</v>
      </c>
      <c r="V105" s="52">
        <v>0</v>
      </c>
      <c r="W105" s="52">
        <v>0</v>
      </c>
      <c r="X105" s="52">
        <v>0</v>
      </c>
      <c r="Y105" s="52">
        <v>0</v>
      </c>
      <c r="Z105" s="45">
        <f t="shared" si="15"/>
        <v>0</v>
      </c>
      <c r="AB105" s="23" t="s">
        <v>132</v>
      </c>
      <c r="AC105" s="21" t="s">
        <v>135</v>
      </c>
      <c r="AD105" s="3" t="s">
        <v>110</v>
      </c>
    </row>
    <row r="106" spans="1:30" ht="22.5" customHeight="1" x14ac:dyDescent="0.25">
      <c r="A106" s="109"/>
      <c r="B106" s="113"/>
      <c r="C106" s="114"/>
      <c r="D106" s="114"/>
      <c r="E106" s="114"/>
      <c r="F106" s="114"/>
      <c r="G106" s="114"/>
      <c r="H106" s="114"/>
      <c r="I106" s="115"/>
      <c r="J106" s="20" t="s">
        <v>31</v>
      </c>
      <c r="K106" s="52">
        <v>0</v>
      </c>
      <c r="L106" s="52">
        <v>0</v>
      </c>
      <c r="M106" s="52">
        <v>0</v>
      </c>
      <c r="N106" s="52">
        <v>0</v>
      </c>
      <c r="O106" s="52">
        <v>0</v>
      </c>
      <c r="P106" s="52">
        <v>0</v>
      </c>
      <c r="Q106" s="52">
        <v>0</v>
      </c>
      <c r="R106" s="52">
        <v>0</v>
      </c>
      <c r="S106" s="52">
        <v>0</v>
      </c>
      <c r="T106" s="52">
        <v>0</v>
      </c>
      <c r="U106" s="52">
        <v>0</v>
      </c>
      <c r="V106" s="52">
        <v>0</v>
      </c>
      <c r="W106" s="52">
        <v>0</v>
      </c>
      <c r="X106" s="52">
        <v>0</v>
      </c>
      <c r="Y106" s="52">
        <v>0</v>
      </c>
      <c r="Z106" s="45">
        <f t="shared" si="15"/>
        <v>0</v>
      </c>
      <c r="AC106" s="21" t="s">
        <v>135</v>
      </c>
      <c r="AD106" s="3" t="s">
        <v>111</v>
      </c>
    </row>
    <row r="107" spans="1:30" ht="22.5" customHeight="1" x14ac:dyDescent="0.25">
      <c r="A107" s="109"/>
      <c r="B107" s="116"/>
      <c r="C107" s="117"/>
      <c r="D107" s="117"/>
      <c r="E107" s="117"/>
      <c r="F107" s="117"/>
      <c r="G107" s="117"/>
      <c r="H107" s="117"/>
      <c r="I107" s="118"/>
      <c r="J107" s="20" t="s">
        <v>32</v>
      </c>
      <c r="K107" s="46">
        <f t="shared" ref="K107:Y107" si="17">SUM(K105:K106)</f>
        <v>0</v>
      </c>
      <c r="L107" s="46">
        <f t="shared" si="17"/>
        <v>0</v>
      </c>
      <c r="M107" s="46">
        <f t="shared" si="17"/>
        <v>0</v>
      </c>
      <c r="N107" s="46">
        <f t="shared" si="17"/>
        <v>0</v>
      </c>
      <c r="O107" s="46">
        <f t="shared" si="17"/>
        <v>0</v>
      </c>
      <c r="P107" s="46">
        <f t="shared" si="17"/>
        <v>0</v>
      </c>
      <c r="Q107" s="46">
        <f t="shared" si="17"/>
        <v>0</v>
      </c>
      <c r="R107" s="46">
        <f t="shared" si="17"/>
        <v>0</v>
      </c>
      <c r="S107" s="46">
        <f t="shared" si="17"/>
        <v>0</v>
      </c>
      <c r="T107" s="46">
        <f t="shared" si="17"/>
        <v>0</v>
      </c>
      <c r="U107" s="46">
        <f t="shared" si="17"/>
        <v>0</v>
      </c>
      <c r="V107" s="46">
        <f t="shared" si="17"/>
        <v>0</v>
      </c>
      <c r="W107" s="46">
        <f t="shared" si="17"/>
        <v>0</v>
      </c>
      <c r="X107" s="46">
        <f t="shared" si="17"/>
        <v>0</v>
      </c>
      <c r="Y107" s="46">
        <f t="shared" si="17"/>
        <v>0</v>
      </c>
      <c r="Z107" s="46">
        <f t="shared" si="15"/>
        <v>0</v>
      </c>
      <c r="AA107" s="38"/>
      <c r="AC107" s="21" t="s">
        <v>139</v>
      </c>
      <c r="AD107" s="5" t="s">
        <v>112</v>
      </c>
    </row>
    <row r="108" spans="1:30" ht="22.5" customHeight="1" x14ac:dyDescent="0.25">
      <c r="A108" s="39" t="s">
        <v>51</v>
      </c>
      <c r="B108" s="94" t="s">
        <v>52</v>
      </c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C108" s="21"/>
      <c r="AD108" s="5"/>
    </row>
    <row r="109" spans="1:30" ht="39.950000000000003" customHeight="1" x14ac:dyDescent="0.25">
      <c r="A109" s="20" t="s">
        <v>47</v>
      </c>
      <c r="B109" s="83" t="s">
        <v>127</v>
      </c>
      <c r="C109" s="83"/>
      <c r="D109" s="83"/>
      <c r="E109" s="83"/>
      <c r="F109" s="83"/>
      <c r="G109" s="83"/>
      <c r="H109" s="83"/>
      <c r="I109" s="83"/>
      <c r="J109" s="83"/>
      <c r="K109" s="52">
        <v>295</v>
      </c>
      <c r="L109" s="52">
        <v>305</v>
      </c>
      <c r="M109" s="52">
        <v>290</v>
      </c>
      <c r="N109" s="52">
        <v>305</v>
      </c>
      <c r="O109" s="52">
        <v>305</v>
      </c>
      <c r="P109" s="52">
        <v>303</v>
      </c>
      <c r="Q109" s="52">
        <v>305</v>
      </c>
      <c r="R109" s="52">
        <v>300</v>
      </c>
      <c r="S109" s="52">
        <v>300</v>
      </c>
      <c r="T109" s="52">
        <v>266</v>
      </c>
      <c r="U109" s="52">
        <v>271</v>
      </c>
      <c r="V109" s="52">
        <v>270</v>
      </c>
      <c r="W109" s="52">
        <v>240</v>
      </c>
      <c r="X109" s="52">
        <v>291</v>
      </c>
      <c r="Y109" s="52">
        <v>201</v>
      </c>
      <c r="Z109" s="45">
        <f>SUM(K109:Y109)</f>
        <v>4247</v>
      </c>
      <c r="AB109" s="49" t="s">
        <v>133</v>
      </c>
      <c r="AC109" s="21" t="s">
        <v>70</v>
      </c>
      <c r="AD109" s="3" t="s">
        <v>113</v>
      </c>
    </row>
    <row r="110" spans="1:30" ht="39.950000000000003" customHeight="1" x14ac:dyDescent="0.25">
      <c r="A110" s="20" t="s">
        <v>49</v>
      </c>
      <c r="B110" s="83" t="s">
        <v>53</v>
      </c>
      <c r="C110" s="83"/>
      <c r="D110" s="83"/>
      <c r="E110" s="83"/>
      <c r="F110" s="83"/>
      <c r="G110" s="83"/>
      <c r="H110" s="83"/>
      <c r="I110" s="83"/>
      <c r="J110" s="83"/>
      <c r="K110" s="52">
        <v>0</v>
      </c>
      <c r="L110" s="52">
        <v>1</v>
      </c>
      <c r="M110" s="52">
        <v>0</v>
      </c>
      <c r="N110" s="52">
        <v>0</v>
      </c>
      <c r="O110" s="52">
        <v>1</v>
      </c>
      <c r="P110" s="52">
        <v>0</v>
      </c>
      <c r="Q110" s="52">
        <v>0</v>
      </c>
      <c r="R110" s="52">
        <v>0</v>
      </c>
      <c r="S110" s="52">
        <v>0</v>
      </c>
      <c r="T110" s="52">
        <v>0</v>
      </c>
      <c r="U110" s="52">
        <v>1</v>
      </c>
      <c r="V110" s="52">
        <v>0</v>
      </c>
      <c r="W110" s="52">
        <v>1</v>
      </c>
      <c r="X110" s="52">
        <v>0</v>
      </c>
      <c r="Y110" s="52">
        <v>0</v>
      </c>
      <c r="Z110" s="45">
        <f>SUM(K110:Y110)</f>
        <v>4</v>
      </c>
      <c r="AC110" s="21" t="s">
        <v>70</v>
      </c>
      <c r="AD110" s="3" t="s">
        <v>114</v>
      </c>
    </row>
    <row r="111" spans="1:30" ht="45.75" customHeight="1" x14ac:dyDescent="0.25">
      <c r="A111" s="20" t="s">
        <v>54</v>
      </c>
      <c r="B111" s="83" t="s">
        <v>55</v>
      </c>
      <c r="C111" s="83"/>
      <c r="D111" s="83"/>
      <c r="E111" s="83"/>
      <c r="F111" s="83"/>
      <c r="G111" s="83"/>
      <c r="H111" s="83"/>
      <c r="I111" s="83"/>
      <c r="J111" s="83"/>
      <c r="K111" s="52">
        <v>57</v>
      </c>
      <c r="L111" s="52">
        <v>59</v>
      </c>
      <c r="M111" s="52">
        <v>78</v>
      </c>
      <c r="N111" s="52">
        <v>52</v>
      </c>
      <c r="O111" s="52">
        <v>41</v>
      </c>
      <c r="P111" s="52">
        <v>58</v>
      </c>
      <c r="Q111" s="52">
        <v>73</v>
      </c>
      <c r="R111" s="52">
        <v>68</v>
      </c>
      <c r="S111" s="52">
        <v>42</v>
      </c>
      <c r="T111" s="52">
        <v>52</v>
      </c>
      <c r="U111" s="52">
        <v>77</v>
      </c>
      <c r="V111" s="52">
        <v>57</v>
      </c>
      <c r="W111" s="52">
        <v>14</v>
      </c>
      <c r="X111" s="52">
        <v>61</v>
      </c>
      <c r="Y111" s="52">
        <v>34</v>
      </c>
      <c r="Z111" s="45">
        <f>SUM(K111:Y111)</f>
        <v>823</v>
      </c>
      <c r="AC111" s="21" t="s">
        <v>70</v>
      </c>
      <c r="AD111" s="3" t="s">
        <v>115</v>
      </c>
    </row>
    <row r="112" spans="1:30" ht="39.950000000000003" customHeight="1" x14ac:dyDescent="0.25">
      <c r="A112" s="20" t="s">
        <v>56</v>
      </c>
      <c r="B112" s="83" t="s">
        <v>57</v>
      </c>
      <c r="C112" s="83"/>
      <c r="D112" s="83"/>
      <c r="E112" s="83"/>
      <c r="F112" s="83"/>
      <c r="G112" s="83"/>
      <c r="H112" s="83"/>
      <c r="I112" s="83"/>
      <c r="J112" s="83"/>
      <c r="K112" s="46">
        <f t="shared" ref="K112:Y112" si="18">K109-K110-K111</f>
        <v>238</v>
      </c>
      <c r="L112" s="46">
        <f t="shared" si="18"/>
        <v>245</v>
      </c>
      <c r="M112" s="46">
        <f t="shared" si="18"/>
        <v>212</v>
      </c>
      <c r="N112" s="46">
        <f t="shared" si="18"/>
        <v>253</v>
      </c>
      <c r="O112" s="46">
        <f t="shared" si="18"/>
        <v>263</v>
      </c>
      <c r="P112" s="46">
        <f t="shared" si="18"/>
        <v>245</v>
      </c>
      <c r="Q112" s="46">
        <f t="shared" si="18"/>
        <v>232</v>
      </c>
      <c r="R112" s="46">
        <f t="shared" si="18"/>
        <v>232</v>
      </c>
      <c r="S112" s="46">
        <f t="shared" si="18"/>
        <v>258</v>
      </c>
      <c r="T112" s="46">
        <f t="shared" si="18"/>
        <v>214</v>
      </c>
      <c r="U112" s="46">
        <f t="shared" si="18"/>
        <v>193</v>
      </c>
      <c r="V112" s="46">
        <f t="shared" si="18"/>
        <v>213</v>
      </c>
      <c r="W112" s="46">
        <f t="shared" si="18"/>
        <v>225</v>
      </c>
      <c r="X112" s="46">
        <f t="shared" si="18"/>
        <v>230</v>
      </c>
      <c r="Y112" s="46">
        <f t="shared" si="18"/>
        <v>167</v>
      </c>
      <c r="Z112" s="46">
        <f>SUM(K112:Y112)</f>
        <v>3420</v>
      </c>
      <c r="AB112" s="23" t="s">
        <v>78</v>
      </c>
      <c r="AC112" s="21" t="s">
        <v>140</v>
      </c>
      <c r="AD112" s="3" t="s">
        <v>116</v>
      </c>
    </row>
    <row r="113" spans="1:34" ht="15.75" customHeight="1" x14ac:dyDescent="0.25">
      <c r="A113" s="27"/>
      <c r="B113" s="28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AA113" s="5" t="s">
        <v>76</v>
      </c>
      <c r="AC113" s="21"/>
      <c r="AD113" s="31"/>
    </row>
    <row r="114" spans="1:34" ht="16.5" customHeight="1" x14ac:dyDescent="0.25">
      <c r="C114" s="95" t="s">
        <v>38</v>
      </c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7"/>
      <c r="AC114"/>
    </row>
    <row r="115" spans="1:34" ht="15" customHeight="1" x14ac:dyDescent="0.25">
      <c r="A115" s="24"/>
      <c r="B115" s="25"/>
      <c r="C115" s="98" t="s">
        <v>39</v>
      </c>
      <c r="D115" s="98"/>
      <c r="E115" s="98"/>
      <c r="F115" s="98"/>
      <c r="G115" s="98"/>
      <c r="H115" s="98"/>
      <c r="I115" s="98"/>
      <c r="J115" s="98" t="s">
        <v>40</v>
      </c>
      <c r="K115" s="98"/>
      <c r="L115" s="98"/>
      <c r="M115" s="98"/>
      <c r="N115" s="98" t="s">
        <v>41</v>
      </c>
      <c r="O115" s="98"/>
      <c r="P115" s="98"/>
      <c r="Q115" s="98"/>
      <c r="R115" s="98" t="s">
        <v>42</v>
      </c>
      <c r="S115" s="98"/>
      <c r="T115" s="98"/>
      <c r="U115" s="98"/>
      <c r="V115" s="98" t="s">
        <v>43</v>
      </c>
      <c r="W115" s="98"/>
      <c r="X115" s="98"/>
      <c r="Y115" s="98"/>
      <c r="Z115" s="26"/>
      <c r="AC115"/>
    </row>
    <row r="116" spans="1:34" ht="43.5" customHeight="1" x14ac:dyDescent="0.25">
      <c r="A116" s="27"/>
      <c r="B116" s="28"/>
      <c r="C116" s="99" t="s">
        <v>221</v>
      </c>
      <c r="D116" s="100"/>
      <c r="E116" s="100"/>
      <c r="F116" s="100"/>
      <c r="G116" s="100"/>
      <c r="H116" s="100"/>
      <c r="I116" s="101"/>
      <c r="J116" s="99" t="s">
        <v>221</v>
      </c>
      <c r="K116" s="100"/>
      <c r="L116" s="100"/>
      <c r="M116" s="101"/>
      <c r="N116" s="99" t="s">
        <v>221</v>
      </c>
      <c r="O116" s="100"/>
      <c r="P116" s="100"/>
      <c r="Q116" s="101"/>
      <c r="R116" s="99" t="s">
        <v>221</v>
      </c>
      <c r="S116" s="100"/>
      <c r="T116" s="100"/>
      <c r="U116" s="101"/>
      <c r="V116" s="99" t="s">
        <v>221</v>
      </c>
      <c r="W116" s="100"/>
      <c r="X116" s="100"/>
      <c r="Y116" s="101"/>
      <c r="AA116" s="30"/>
      <c r="AC116"/>
      <c r="AD116" s="31"/>
    </row>
    <row r="117" spans="1:34" ht="16.5" customHeight="1" x14ac:dyDescent="0.25">
      <c r="C117" s="95" t="s">
        <v>44</v>
      </c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7"/>
      <c r="AC117"/>
    </row>
    <row r="118" spans="1:34" ht="33.75" customHeight="1" x14ac:dyDescent="0.25">
      <c r="A118" s="32"/>
      <c r="B118" s="33"/>
      <c r="C118" s="102" t="s">
        <v>188</v>
      </c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 t="s">
        <v>189</v>
      </c>
      <c r="R118" s="102"/>
      <c r="S118" s="102"/>
      <c r="T118" s="102"/>
      <c r="U118" s="102"/>
      <c r="V118" s="102"/>
      <c r="W118" s="102"/>
      <c r="X118" s="102"/>
      <c r="Y118" s="102"/>
      <c r="Z118" s="10"/>
      <c r="AC118"/>
    </row>
    <row r="119" spans="1:34" ht="106.5" customHeight="1" x14ac:dyDescent="0.25">
      <c r="A119" s="32"/>
      <c r="B119" s="33"/>
      <c r="C119" s="103" t="s">
        <v>221</v>
      </c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3" t="s">
        <v>221</v>
      </c>
      <c r="R119" s="104"/>
      <c r="S119" s="104"/>
      <c r="T119" s="104"/>
      <c r="U119" s="104"/>
      <c r="V119" s="104"/>
      <c r="W119" s="104"/>
      <c r="X119" s="104"/>
      <c r="Y119" s="104"/>
      <c r="Z119" s="10"/>
      <c r="AC119"/>
    </row>
    <row r="120" spans="1:34" ht="15" customHeight="1" x14ac:dyDescent="0.25">
      <c r="AC120"/>
      <c r="AF120" s="5"/>
    </row>
    <row r="121" spans="1:34" ht="16.5" customHeight="1" x14ac:dyDescent="0.25"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AA121" s="2"/>
      <c r="AC121"/>
      <c r="AD121" t="s">
        <v>202</v>
      </c>
      <c r="AH121" s="50" t="s">
        <v>219</v>
      </c>
    </row>
    <row r="122" spans="1:34" ht="22.5" customHeight="1" x14ac:dyDescent="0.25">
      <c r="C122" s="35"/>
      <c r="D122" s="35"/>
      <c r="E122" s="35"/>
      <c r="F122" s="35"/>
      <c r="G122" s="35"/>
      <c r="H122" s="35"/>
      <c r="I122" s="64" t="s">
        <v>125</v>
      </c>
      <c r="J122" s="64"/>
      <c r="K122" s="64"/>
      <c r="L122" s="64"/>
      <c r="M122" s="1" t="s">
        <v>193</v>
      </c>
      <c r="N122" s="1"/>
      <c r="O122" s="1"/>
      <c r="P122" s="1" t="s">
        <v>3</v>
      </c>
      <c r="Q122" s="1"/>
      <c r="R122" s="1"/>
      <c r="S122" s="1" t="s">
        <v>191</v>
      </c>
      <c r="U122" s="1"/>
      <c r="V122" s="1"/>
      <c r="X122" s="36"/>
      <c r="Y122" s="66" t="s">
        <v>123</v>
      </c>
      <c r="Z122" s="66"/>
      <c r="AC122"/>
      <c r="AH122" s="50" t="s">
        <v>218</v>
      </c>
    </row>
    <row r="123" spans="1:34" ht="22.5" customHeight="1" x14ac:dyDescent="0.25">
      <c r="C123" s="35"/>
      <c r="D123" s="35"/>
      <c r="E123" s="35"/>
      <c r="F123" s="35"/>
      <c r="G123" s="35"/>
      <c r="H123" s="35"/>
      <c r="I123" s="64" t="s">
        <v>2</v>
      </c>
      <c r="J123" s="64"/>
      <c r="K123" s="64"/>
      <c r="L123" s="64"/>
      <c r="M123" s="1" t="s">
        <v>192</v>
      </c>
      <c r="N123" s="1"/>
      <c r="O123" s="1"/>
      <c r="P123" s="1" t="s">
        <v>4</v>
      </c>
      <c r="Q123" s="1"/>
      <c r="R123" s="1"/>
      <c r="S123" s="1" t="s">
        <v>190</v>
      </c>
      <c r="U123" s="1"/>
      <c r="V123" s="1"/>
      <c r="X123" s="36"/>
      <c r="Y123" s="66"/>
      <c r="Z123" s="66"/>
      <c r="AC123"/>
    </row>
    <row r="124" spans="1:34" ht="22.5" customHeight="1" x14ac:dyDescent="0.25">
      <c r="C124" s="35"/>
      <c r="D124" s="35"/>
      <c r="E124" s="35"/>
      <c r="F124" s="35"/>
      <c r="G124" s="35"/>
      <c r="H124" s="35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X124" s="35"/>
      <c r="Y124" s="68" t="s">
        <v>202</v>
      </c>
      <c r="Z124" s="68"/>
      <c r="AC124"/>
    </row>
    <row r="125" spans="1:34" ht="21.75" customHeight="1" x14ac:dyDescent="0.25">
      <c r="A125" s="37"/>
      <c r="B125" s="37"/>
      <c r="C125" s="37"/>
      <c r="D125" s="37"/>
      <c r="E125" s="37"/>
      <c r="F125" s="37"/>
      <c r="G125" s="37"/>
      <c r="H125" s="37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69"/>
      <c r="X125" s="69"/>
      <c r="Y125" s="69"/>
      <c r="Z125" s="69"/>
      <c r="AC125"/>
    </row>
    <row r="126" spans="1:34" ht="21.75" customHeight="1" x14ac:dyDescent="0.25">
      <c r="A126" s="37"/>
      <c r="B126" s="37"/>
      <c r="C126" s="37"/>
      <c r="D126" s="37"/>
      <c r="E126" s="37"/>
      <c r="F126" s="37"/>
      <c r="G126" s="37"/>
      <c r="H126" s="37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69"/>
      <c r="X126" s="69"/>
      <c r="Y126" s="69"/>
      <c r="Z126" s="69"/>
      <c r="AC126"/>
    </row>
    <row r="127" spans="1:34" ht="21.75" customHeight="1" x14ac:dyDescent="0.25">
      <c r="A127" s="37"/>
      <c r="B127" s="37"/>
      <c r="C127" s="37"/>
      <c r="D127" s="37"/>
      <c r="E127" s="37"/>
      <c r="F127" s="37"/>
      <c r="G127" s="37"/>
      <c r="H127" s="37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05" t="s">
        <v>203</v>
      </c>
      <c r="X127" s="105"/>
      <c r="Y127" s="105"/>
      <c r="Z127" s="105"/>
      <c r="AC127"/>
    </row>
    <row r="128" spans="1:34" ht="24.95" customHeight="1" x14ac:dyDescent="0.25">
      <c r="A128" s="11" t="s">
        <v>5</v>
      </c>
      <c r="B128" s="106" t="s">
        <v>6</v>
      </c>
      <c r="C128" s="106"/>
      <c r="D128" s="106"/>
      <c r="E128" s="106"/>
      <c r="F128" s="106"/>
      <c r="G128" s="106"/>
      <c r="H128" s="106"/>
      <c r="I128" s="106"/>
      <c r="J128" s="106"/>
      <c r="K128" s="106" t="s">
        <v>7</v>
      </c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C128"/>
    </row>
    <row r="129" spans="1:30" ht="44.25" customHeight="1" x14ac:dyDescent="0.25">
      <c r="A129" s="11" t="s">
        <v>45</v>
      </c>
      <c r="B129" s="94" t="s">
        <v>46</v>
      </c>
      <c r="C129" s="94"/>
      <c r="D129" s="94"/>
      <c r="E129" s="94"/>
      <c r="F129" s="94"/>
      <c r="G129" s="94"/>
      <c r="H129" s="94"/>
      <c r="I129" s="94"/>
      <c r="J129" s="94"/>
      <c r="K129" s="9" t="s">
        <v>174</v>
      </c>
      <c r="L129" s="9" t="s">
        <v>178</v>
      </c>
      <c r="M129" s="9" t="s">
        <v>180</v>
      </c>
      <c r="N129" s="9" t="s">
        <v>182</v>
      </c>
      <c r="O129" s="9" t="s">
        <v>184</v>
      </c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11" t="s">
        <v>185</v>
      </c>
      <c r="AC129"/>
      <c r="AD129" s="3" t="s">
        <v>176</v>
      </c>
    </row>
    <row r="130" spans="1:30" ht="12.75" customHeight="1" x14ac:dyDescent="0.25">
      <c r="A130" s="13" t="s">
        <v>9</v>
      </c>
      <c r="B130" s="107" t="s">
        <v>10</v>
      </c>
      <c r="C130" s="107"/>
      <c r="D130" s="107"/>
      <c r="E130" s="107"/>
      <c r="F130" s="107"/>
      <c r="G130" s="107"/>
      <c r="H130" s="107"/>
      <c r="I130" s="107"/>
      <c r="J130" s="107"/>
      <c r="K130" s="14" t="s">
        <v>11</v>
      </c>
      <c r="L130" s="14" t="s">
        <v>12</v>
      </c>
      <c r="M130" s="14" t="s">
        <v>13</v>
      </c>
      <c r="N130" s="14" t="s">
        <v>14</v>
      </c>
      <c r="O130" s="14" t="s">
        <v>15</v>
      </c>
      <c r="P130" s="14" t="s">
        <v>16</v>
      </c>
      <c r="Q130" s="14" t="s">
        <v>17</v>
      </c>
      <c r="R130" s="14" t="s">
        <v>18</v>
      </c>
      <c r="S130" s="14" t="s">
        <v>19</v>
      </c>
      <c r="T130" s="14" t="s">
        <v>20</v>
      </c>
      <c r="U130" s="14" t="s">
        <v>21</v>
      </c>
      <c r="V130" s="14" t="s">
        <v>22</v>
      </c>
      <c r="W130" s="14" t="s">
        <v>23</v>
      </c>
      <c r="X130" s="14" t="s">
        <v>24</v>
      </c>
      <c r="Y130" s="14" t="s">
        <v>25</v>
      </c>
      <c r="Z130" s="14" t="s">
        <v>26</v>
      </c>
      <c r="AA130" s="15"/>
      <c r="AC130"/>
      <c r="AD130" s="15"/>
    </row>
    <row r="131" spans="1:30" ht="22.5" customHeight="1" x14ac:dyDescent="0.25">
      <c r="A131" s="109" t="s">
        <v>47</v>
      </c>
      <c r="B131" s="110" t="s">
        <v>48</v>
      </c>
      <c r="C131" s="111"/>
      <c r="D131" s="111"/>
      <c r="E131" s="111"/>
      <c r="F131" s="111"/>
      <c r="G131" s="111"/>
      <c r="H131" s="111"/>
      <c r="I131" s="112"/>
      <c r="J131" s="20" t="s">
        <v>30</v>
      </c>
      <c r="K131" s="45">
        <f>Z102</f>
        <v>0</v>
      </c>
      <c r="L131" s="52">
        <v>0</v>
      </c>
      <c r="M131" s="52">
        <v>0</v>
      </c>
      <c r="N131" s="52">
        <v>0</v>
      </c>
      <c r="O131" s="52">
        <v>0</v>
      </c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45">
        <f t="shared" ref="Z131:Z136" si="19">SUM(K131:Y131)</f>
        <v>0</v>
      </c>
      <c r="AB131" s="10" t="s">
        <v>131</v>
      </c>
      <c r="AC131" s="21" t="s">
        <v>77</v>
      </c>
      <c r="AD131" s="3" t="s">
        <v>107</v>
      </c>
    </row>
    <row r="132" spans="1:30" ht="22.5" customHeight="1" x14ac:dyDescent="0.25">
      <c r="A132" s="109"/>
      <c r="B132" s="113"/>
      <c r="C132" s="114"/>
      <c r="D132" s="114"/>
      <c r="E132" s="114"/>
      <c r="F132" s="114"/>
      <c r="G132" s="114"/>
      <c r="H132" s="114"/>
      <c r="I132" s="115"/>
      <c r="J132" s="20" t="s">
        <v>31</v>
      </c>
      <c r="K132" s="45">
        <f>Z103</f>
        <v>0</v>
      </c>
      <c r="L132" s="52">
        <v>0</v>
      </c>
      <c r="M132" s="52">
        <v>0</v>
      </c>
      <c r="N132" s="52">
        <v>0</v>
      </c>
      <c r="O132" s="52">
        <v>0</v>
      </c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45">
        <f t="shared" si="19"/>
        <v>0</v>
      </c>
      <c r="AC132" s="21" t="s">
        <v>77</v>
      </c>
      <c r="AD132" s="3" t="s">
        <v>108</v>
      </c>
    </row>
    <row r="133" spans="1:30" ht="22.5" customHeight="1" x14ac:dyDescent="0.25">
      <c r="A133" s="109"/>
      <c r="B133" s="116"/>
      <c r="C133" s="117"/>
      <c r="D133" s="117"/>
      <c r="E133" s="117"/>
      <c r="F133" s="117"/>
      <c r="G133" s="117"/>
      <c r="H133" s="117"/>
      <c r="I133" s="118"/>
      <c r="J133" s="20" t="s">
        <v>32</v>
      </c>
      <c r="K133" s="46">
        <f>SUM(K131:K132)</f>
        <v>0</v>
      </c>
      <c r="L133" s="46">
        <f>SUM(L131:L132)</f>
        <v>0</v>
      </c>
      <c r="M133" s="46">
        <f>SUM(M131:M132)</f>
        <v>0</v>
      </c>
      <c r="N133" s="46">
        <f>SUM(N131:N132)</f>
        <v>0</v>
      </c>
      <c r="O133" s="46">
        <f>SUM(O131:O132)</f>
        <v>0</v>
      </c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46">
        <f t="shared" si="19"/>
        <v>0</v>
      </c>
      <c r="AC133" s="21" t="s">
        <v>138</v>
      </c>
      <c r="AD133" s="3" t="s">
        <v>109</v>
      </c>
    </row>
    <row r="134" spans="1:30" ht="22.5" customHeight="1" x14ac:dyDescent="0.25">
      <c r="A134" s="109" t="s">
        <v>49</v>
      </c>
      <c r="B134" s="110" t="s">
        <v>50</v>
      </c>
      <c r="C134" s="111"/>
      <c r="D134" s="111"/>
      <c r="E134" s="111"/>
      <c r="F134" s="111"/>
      <c r="G134" s="111"/>
      <c r="H134" s="111"/>
      <c r="I134" s="112"/>
      <c r="J134" s="20" t="s">
        <v>30</v>
      </c>
      <c r="K134" s="45">
        <f>Z105</f>
        <v>0</v>
      </c>
      <c r="L134" s="52">
        <v>0</v>
      </c>
      <c r="M134" s="52">
        <v>0</v>
      </c>
      <c r="N134" s="52">
        <v>0</v>
      </c>
      <c r="O134" s="52">
        <v>0</v>
      </c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45">
        <f t="shared" si="19"/>
        <v>0</v>
      </c>
      <c r="AB134" s="23" t="s">
        <v>132</v>
      </c>
      <c r="AC134" s="21" t="s">
        <v>135</v>
      </c>
      <c r="AD134" s="3" t="s">
        <v>110</v>
      </c>
    </row>
    <row r="135" spans="1:30" ht="22.5" customHeight="1" x14ac:dyDescent="0.25">
      <c r="A135" s="109"/>
      <c r="B135" s="113"/>
      <c r="C135" s="114"/>
      <c r="D135" s="114"/>
      <c r="E135" s="114"/>
      <c r="F135" s="114"/>
      <c r="G135" s="114"/>
      <c r="H135" s="114"/>
      <c r="I135" s="115"/>
      <c r="J135" s="20" t="s">
        <v>31</v>
      </c>
      <c r="K135" s="45">
        <f>Z106</f>
        <v>0</v>
      </c>
      <c r="L135" s="52">
        <v>0</v>
      </c>
      <c r="M135" s="52">
        <v>0</v>
      </c>
      <c r="N135" s="52">
        <v>0</v>
      </c>
      <c r="O135" s="52">
        <v>0</v>
      </c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45">
        <f t="shared" si="19"/>
        <v>0</v>
      </c>
      <c r="AC135" s="21" t="s">
        <v>135</v>
      </c>
      <c r="AD135" s="3" t="s">
        <v>111</v>
      </c>
    </row>
    <row r="136" spans="1:30" ht="22.5" customHeight="1" x14ac:dyDescent="0.25">
      <c r="A136" s="109"/>
      <c r="B136" s="116"/>
      <c r="C136" s="117"/>
      <c r="D136" s="117"/>
      <c r="E136" s="117"/>
      <c r="F136" s="117"/>
      <c r="G136" s="117"/>
      <c r="H136" s="117"/>
      <c r="I136" s="118"/>
      <c r="J136" s="20" t="s">
        <v>32</v>
      </c>
      <c r="K136" s="46">
        <f>SUM(K134:K135)</f>
        <v>0</v>
      </c>
      <c r="L136" s="46">
        <f>SUM(L134:L135)</f>
        <v>0</v>
      </c>
      <c r="M136" s="46">
        <f>SUM(M134:M135)</f>
        <v>0</v>
      </c>
      <c r="N136" s="46">
        <f>SUM(N134:N135)</f>
        <v>0</v>
      </c>
      <c r="O136" s="46">
        <f>SUM(O134:O135)</f>
        <v>0</v>
      </c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46">
        <f t="shared" si="19"/>
        <v>0</v>
      </c>
      <c r="AA136" s="38"/>
      <c r="AC136" s="21" t="s">
        <v>139</v>
      </c>
      <c r="AD136" s="5" t="s">
        <v>112</v>
      </c>
    </row>
    <row r="137" spans="1:30" ht="22.5" customHeight="1" x14ac:dyDescent="0.25">
      <c r="A137" s="39" t="s">
        <v>51</v>
      </c>
      <c r="B137" s="94" t="s">
        <v>52</v>
      </c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C137" s="21"/>
      <c r="AD137" s="5"/>
    </row>
    <row r="138" spans="1:30" ht="39.950000000000003" customHeight="1" x14ac:dyDescent="0.25">
      <c r="A138" s="20" t="s">
        <v>47</v>
      </c>
      <c r="B138" s="83" t="s">
        <v>127</v>
      </c>
      <c r="C138" s="83"/>
      <c r="D138" s="83"/>
      <c r="E138" s="83"/>
      <c r="F138" s="83"/>
      <c r="G138" s="83"/>
      <c r="H138" s="83"/>
      <c r="I138" s="83"/>
      <c r="J138" s="83"/>
      <c r="K138" s="45">
        <f>Z109</f>
        <v>4247</v>
      </c>
      <c r="L138" s="52">
        <v>211</v>
      </c>
      <c r="M138" s="52">
        <v>272</v>
      </c>
      <c r="N138" s="52">
        <v>274</v>
      </c>
      <c r="O138" s="52">
        <v>276</v>
      </c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45">
        <f>SUM(K138:Y138)</f>
        <v>5280</v>
      </c>
      <c r="AB138" s="49" t="s">
        <v>133</v>
      </c>
      <c r="AC138" s="21" t="s">
        <v>70</v>
      </c>
      <c r="AD138" s="3" t="s">
        <v>113</v>
      </c>
    </row>
    <row r="139" spans="1:30" ht="39.950000000000003" customHeight="1" x14ac:dyDescent="0.25">
      <c r="A139" s="20" t="s">
        <v>49</v>
      </c>
      <c r="B139" s="83" t="s">
        <v>53</v>
      </c>
      <c r="C139" s="83"/>
      <c r="D139" s="83"/>
      <c r="E139" s="83"/>
      <c r="F139" s="83"/>
      <c r="G139" s="83"/>
      <c r="H139" s="83"/>
      <c r="I139" s="83"/>
      <c r="J139" s="83"/>
      <c r="K139" s="45">
        <f>Z110</f>
        <v>4</v>
      </c>
      <c r="L139" s="52">
        <v>0</v>
      </c>
      <c r="M139" s="52">
        <v>0</v>
      </c>
      <c r="N139" s="52">
        <v>0</v>
      </c>
      <c r="O139" s="52">
        <v>0</v>
      </c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45">
        <f>SUM(K139:Y139)</f>
        <v>4</v>
      </c>
      <c r="AC139" s="21" t="s">
        <v>70</v>
      </c>
      <c r="AD139" s="3" t="s">
        <v>114</v>
      </c>
    </row>
    <row r="140" spans="1:30" ht="45.75" customHeight="1" x14ac:dyDescent="0.25">
      <c r="A140" s="20" t="s">
        <v>54</v>
      </c>
      <c r="B140" s="83" t="s">
        <v>55</v>
      </c>
      <c r="C140" s="83"/>
      <c r="D140" s="83"/>
      <c r="E140" s="83"/>
      <c r="F140" s="83"/>
      <c r="G140" s="83"/>
      <c r="H140" s="83"/>
      <c r="I140" s="83"/>
      <c r="J140" s="83"/>
      <c r="K140" s="45">
        <f>Z111</f>
        <v>823</v>
      </c>
      <c r="L140" s="52">
        <v>45</v>
      </c>
      <c r="M140" s="52">
        <v>54</v>
      </c>
      <c r="N140" s="52">
        <v>68</v>
      </c>
      <c r="O140" s="52">
        <v>54</v>
      </c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45">
        <f>SUM(K140:Y140)</f>
        <v>1044</v>
      </c>
      <c r="AC140" s="21" t="s">
        <v>70</v>
      </c>
      <c r="AD140" s="3" t="s">
        <v>115</v>
      </c>
    </row>
    <row r="141" spans="1:30" ht="39.950000000000003" customHeight="1" x14ac:dyDescent="0.25">
      <c r="A141" s="20" t="s">
        <v>56</v>
      </c>
      <c r="B141" s="83" t="s">
        <v>57</v>
      </c>
      <c r="C141" s="83"/>
      <c r="D141" s="83"/>
      <c r="E141" s="83"/>
      <c r="F141" s="83"/>
      <c r="G141" s="83"/>
      <c r="H141" s="83"/>
      <c r="I141" s="83"/>
      <c r="J141" s="83"/>
      <c r="K141" s="46">
        <f>K138-K139-K140</f>
        <v>3420</v>
      </c>
      <c r="L141" s="46">
        <f>L138-L139-L140</f>
        <v>166</v>
      </c>
      <c r="M141" s="46">
        <f>M138-M139-M140</f>
        <v>218</v>
      </c>
      <c r="N141" s="46">
        <f>N138-N139-N140</f>
        <v>206</v>
      </c>
      <c r="O141" s="46">
        <f>O138-O139-O140</f>
        <v>222</v>
      </c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46">
        <f>SUM(K141:Y141)</f>
        <v>4232</v>
      </c>
      <c r="AB141" s="23" t="s">
        <v>78</v>
      </c>
      <c r="AC141" s="21" t="s">
        <v>140</v>
      </c>
      <c r="AD141" s="3" t="s">
        <v>116</v>
      </c>
    </row>
    <row r="142" spans="1:30" ht="15.75" customHeight="1" x14ac:dyDescent="0.25">
      <c r="A142" s="27"/>
      <c r="B142" s="2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AA142" s="5" t="s">
        <v>76</v>
      </c>
      <c r="AC142" s="21"/>
      <c r="AD142" s="31"/>
    </row>
    <row r="143" spans="1:30" ht="16.5" customHeight="1" x14ac:dyDescent="0.25">
      <c r="C143" s="95" t="s">
        <v>38</v>
      </c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7"/>
      <c r="AC143"/>
    </row>
    <row r="144" spans="1:30" ht="15" customHeight="1" x14ac:dyDescent="0.25">
      <c r="A144" s="24"/>
      <c r="B144" s="25"/>
      <c r="C144" s="98" t="s">
        <v>39</v>
      </c>
      <c r="D144" s="98"/>
      <c r="E144" s="98"/>
      <c r="F144" s="98"/>
      <c r="G144" s="98"/>
      <c r="H144" s="98"/>
      <c r="I144" s="98"/>
      <c r="J144" s="98" t="s">
        <v>40</v>
      </c>
      <c r="K144" s="98"/>
      <c r="L144" s="98"/>
      <c r="M144" s="98"/>
      <c r="N144" s="98" t="s">
        <v>41</v>
      </c>
      <c r="O144" s="98"/>
      <c r="P144" s="98"/>
      <c r="Q144" s="98"/>
      <c r="R144" s="98" t="s">
        <v>42</v>
      </c>
      <c r="S144" s="98"/>
      <c r="T144" s="98"/>
      <c r="U144" s="98"/>
      <c r="V144" s="98" t="s">
        <v>43</v>
      </c>
      <c r="W144" s="98"/>
      <c r="X144" s="98"/>
      <c r="Y144" s="98"/>
      <c r="Z144" s="26"/>
      <c r="AC144"/>
    </row>
    <row r="145" spans="1:34" ht="43.5" customHeight="1" x14ac:dyDescent="0.25">
      <c r="A145" s="27"/>
      <c r="B145" s="28"/>
      <c r="C145" s="99" t="s">
        <v>221</v>
      </c>
      <c r="D145" s="100"/>
      <c r="E145" s="100"/>
      <c r="F145" s="100"/>
      <c r="G145" s="100"/>
      <c r="H145" s="100"/>
      <c r="I145" s="101"/>
      <c r="J145" s="99" t="s">
        <v>221</v>
      </c>
      <c r="K145" s="100"/>
      <c r="L145" s="100"/>
      <c r="M145" s="101"/>
      <c r="N145" s="99" t="s">
        <v>221</v>
      </c>
      <c r="O145" s="100"/>
      <c r="P145" s="100"/>
      <c r="Q145" s="101"/>
      <c r="R145" s="99" t="s">
        <v>221</v>
      </c>
      <c r="S145" s="100"/>
      <c r="T145" s="100"/>
      <c r="U145" s="101"/>
      <c r="V145" s="99" t="s">
        <v>221</v>
      </c>
      <c r="W145" s="100"/>
      <c r="X145" s="100"/>
      <c r="Y145" s="101"/>
      <c r="AA145" s="30"/>
      <c r="AC145"/>
      <c r="AD145" s="31"/>
    </row>
    <row r="146" spans="1:34" ht="16.5" customHeight="1" x14ac:dyDescent="0.25">
      <c r="C146" s="95" t="s">
        <v>44</v>
      </c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7"/>
      <c r="AC146"/>
    </row>
    <row r="147" spans="1:34" ht="33.75" customHeight="1" x14ac:dyDescent="0.25">
      <c r="A147" s="32"/>
      <c r="B147" s="33"/>
      <c r="C147" s="102" t="s">
        <v>188</v>
      </c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 t="s">
        <v>189</v>
      </c>
      <c r="R147" s="102"/>
      <c r="S147" s="102"/>
      <c r="T147" s="102"/>
      <c r="U147" s="102"/>
      <c r="V147" s="102"/>
      <c r="W147" s="102"/>
      <c r="X147" s="102"/>
      <c r="Y147" s="102"/>
      <c r="Z147" s="10"/>
      <c r="AC147"/>
    </row>
    <row r="148" spans="1:34" ht="106.5" customHeight="1" x14ac:dyDescent="0.25">
      <c r="A148" s="32"/>
      <c r="B148" s="33"/>
      <c r="C148" s="103" t="s">
        <v>221</v>
      </c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3" t="s">
        <v>221</v>
      </c>
      <c r="R148" s="104"/>
      <c r="S148" s="104"/>
      <c r="T148" s="104"/>
      <c r="U148" s="104"/>
      <c r="V148" s="104"/>
      <c r="W148" s="104"/>
      <c r="X148" s="104"/>
      <c r="Y148" s="104"/>
      <c r="Z148" s="10"/>
      <c r="AC148"/>
    </row>
    <row r="149" spans="1:34" ht="15" customHeight="1" x14ac:dyDescent="0.25">
      <c r="AC149"/>
      <c r="AF149" s="5"/>
    </row>
    <row r="150" spans="1:34" ht="16.5" customHeight="1" x14ac:dyDescent="0.25"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AA150" s="2"/>
      <c r="AC150"/>
      <c r="AD150" t="s">
        <v>198</v>
      </c>
      <c r="AH150" s="50" t="s">
        <v>219</v>
      </c>
    </row>
    <row r="151" spans="1:34" ht="22.5" customHeight="1" x14ac:dyDescent="0.25">
      <c r="I151" s="64" t="s">
        <v>125</v>
      </c>
      <c r="J151" s="64"/>
      <c r="K151" s="64"/>
      <c r="L151" s="64"/>
      <c r="M151" s="1" t="s">
        <v>193</v>
      </c>
      <c r="N151" s="1"/>
      <c r="O151" s="1"/>
      <c r="P151" s="1" t="s">
        <v>3</v>
      </c>
      <c r="Q151" s="1"/>
      <c r="R151" s="1"/>
      <c r="S151" s="1" t="s">
        <v>191</v>
      </c>
      <c r="U151" s="1"/>
      <c r="V151" s="1"/>
      <c r="X151" s="36"/>
      <c r="Y151" s="66" t="s">
        <v>123</v>
      </c>
      <c r="Z151" s="66"/>
      <c r="AC151"/>
      <c r="AH151" s="50" t="s">
        <v>218</v>
      </c>
    </row>
    <row r="152" spans="1:34" ht="22.5" customHeight="1" x14ac:dyDescent="0.25">
      <c r="I152" s="64" t="s">
        <v>2</v>
      </c>
      <c r="J152" s="64"/>
      <c r="K152" s="64"/>
      <c r="L152" s="64"/>
      <c r="M152" s="1" t="s">
        <v>192</v>
      </c>
      <c r="N152" s="1"/>
      <c r="O152" s="1"/>
      <c r="P152" s="1" t="s">
        <v>4</v>
      </c>
      <c r="Q152" s="1"/>
      <c r="R152" s="1"/>
      <c r="S152" s="1" t="s">
        <v>190</v>
      </c>
      <c r="U152" s="1"/>
      <c r="V152" s="1"/>
      <c r="X152" s="36"/>
      <c r="Y152" s="66"/>
      <c r="Z152" s="66"/>
      <c r="AC152"/>
    </row>
    <row r="153" spans="1:34" ht="22.5" customHeight="1" x14ac:dyDescent="0.25"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Y153" s="68" t="s">
        <v>198</v>
      </c>
      <c r="Z153" s="68"/>
      <c r="AC153"/>
    </row>
    <row r="154" spans="1:34" ht="22.5" customHeight="1" x14ac:dyDescent="0.25"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69"/>
      <c r="X154" s="69"/>
      <c r="Y154" s="69"/>
      <c r="Z154" s="69"/>
      <c r="AC154"/>
    </row>
    <row r="155" spans="1:34" ht="22.5" customHeight="1" x14ac:dyDescent="0.25"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69"/>
      <c r="X155" s="69"/>
      <c r="Y155" s="69"/>
      <c r="Z155" s="69"/>
      <c r="AC155"/>
    </row>
    <row r="156" spans="1:34" ht="22.5" customHeight="1" x14ac:dyDescent="0.25"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05" t="s">
        <v>199</v>
      </c>
      <c r="X156" s="105"/>
      <c r="Y156" s="105"/>
      <c r="Z156" s="105"/>
      <c r="AC156"/>
    </row>
    <row r="157" spans="1:34" ht="24.95" customHeight="1" x14ac:dyDescent="0.25">
      <c r="A157" s="11" t="s">
        <v>5</v>
      </c>
      <c r="B157" s="106" t="s">
        <v>6</v>
      </c>
      <c r="C157" s="106"/>
      <c r="D157" s="106"/>
      <c r="E157" s="106"/>
      <c r="F157" s="106"/>
      <c r="G157" s="106"/>
      <c r="H157" s="106"/>
      <c r="I157" s="106"/>
      <c r="J157" s="106"/>
      <c r="K157" s="106" t="s">
        <v>7</v>
      </c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C157"/>
    </row>
    <row r="158" spans="1:34" ht="44.25" customHeight="1" x14ac:dyDescent="0.25">
      <c r="A158" s="11" t="s">
        <v>58</v>
      </c>
      <c r="B158" s="94" t="s">
        <v>59</v>
      </c>
      <c r="C158" s="94"/>
      <c r="D158" s="94"/>
      <c r="E158" s="94"/>
      <c r="F158" s="94"/>
      <c r="G158" s="94"/>
      <c r="H158" s="94"/>
      <c r="I158" s="94"/>
      <c r="J158" s="94"/>
      <c r="K158" s="9" t="s">
        <v>145</v>
      </c>
      <c r="L158" s="9" t="s">
        <v>147</v>
      </c>
      <c r="M158" s="9" t="s">
        <v>149</v>
      </c>
      <c r="N158" s="9" t="s">
        <v>151</v>
      </c>
      <c r="O158" s="9" t="s">
        <v>153</v>
      </c>
      <c r="P158" s="9" t="s">
        <v>155</v>
      </c>
      <c r="Q158" s="9" t="s">
        <v>157</v>
      </c>
      <c r="R158" s="9" t="s">
        <v>159</v>
      </c>
      <c r="S158" s="9" t="s">
        <v>161</v>
      </c>
      <c r="T158" s="9" t="s">
        <v>163</v>
      </c>
      <c r="U158" s="9" t="s">
        <v>165</v>
      </c>
      <c r="V158" s="9" t="s">
        <v>167</v>
      </c>
      <c r="W158" s="9" t="s">
        <v>169</v>
      </c>
      <c r="X158" s="9" t="s">
        <v>171</v>
      </c>
      <c r="Y158" s="9" t="s">
        <v>173</v>
      </c>
      <c r="Z158" s="11" t="s">
        <v>174</v>
      </c>
      <c r="AC158"/>
      <c r="AD158" s="3" t="s">
        <v>143</v>
      </c>
    </row>
    <row r="159" spans="1:34" ht="12.75" customHeight="1" x14ac:dyDescent="0.25">
      <c r="A159" s="13" t="s">
        <v>9</v>
      </c>
      <c r="B159" s="107" t="s">
        <v>10</v>
      </c>
      <c r="C159" s="107"/>
      <c r="D159" s="107"/>
      <c r="E159" s="107"/>
      <c r="F159" s="107"/>
      <c r="G159" s="107"/>
      <c r="H159" s="107"/>
      <c r="I159" s="107"/>
      <c r="J159" s="107"/>
      <c r="K159" s="14" t="s">
        <v>11</v>
      </c>
      <c r="L159" s="14" t="s">
        <v>12</v>
      </c>
      <c r="M159" s="14" t="s">
        <v>13</v>
      </c>
      <c r="N159" s="14" t="s">
        <v>14</v>
      </c>
      <c r="O159" s="14" t="s">
        <v>15</v>
      </c>
      <c r="P159" s="14" t="s">
        <v>16</v>
      </c>
      <c r="Q159" s="14" t="s">
        <v>17</v>
      </c>
      <c r="R159" s="14" t="s">
        <v>18</v>
      </c>
      <c r="S159" s="14" t="s">
        <v>19</v>
      </c>
      <c r="T159" s="14" t="s">
        <v>20</v>
      </c>
      <c r="U159" s="14" t="s">
        <v>21</v>
      </c>
      <c r="V159" s="14" t="s">
        <v>22</v>
      </c>
      <c r="W159" s="14" t="s">
        <v>23</v>
      </c>
      <c r="X159" s="14" t="s">
        <v>24</v>
      </c>
      <c r="Y159" s="14" t="s">
        <v>25</v>
      </c>
      <c r="Z159" s="14" t="s">
        <v>26</v>
      </c>
      <c r="AA159" s="15"/>
      <c r="AC159"/>
      <c r="AD159" s="15"/>
    </row>
    <row r="160" spans="1:34" ht="22.5" customHeight="1" x14ac:dyDescent="0.25">
      <c r="A160" s="120" t="s">
        <v>60</v>
      </c>
      <c r="B160" s="120"/>
      <c r="C160" s="120"/>
      <c r="D160" s="120"/>
      <c r="E160" s="120"/>
      <c r="F160" s="120"/>
      <c r="G160" s="120"/>
      <c r="H160" s="120"/>
      <c r="I160" s="120"/>
      <c r="J160" s="120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C160"/>
      <c r="AD160" s="5"/>
    </row>
    <row r="161" spans="1:30" ht="45" customHeight="1" x14ac:dyDescent="0.25">
      <c r="A161" s="20" t="s">
        <v>61</v>
      </c>
      <c r="B161" s="122" t="s">
        <v>186</v>
      </c>
      <c r="C161" s="122"/>
      <c r="D161" s="122"/>
      <c r="E161" s="122"/>
      <c r="F161" s="122"/>
      <c r="G161" s="122"/>
      <c r="H161" s="122"/>
      <c r="I161" s="122"/>
      <c r="J161" s="122"/>
      <c r="K161" s="52">
        <v>133</v>
      </c>
      <c r="L161" s="52">
        <v>125</v>
      </c>
      <c r="M161" s="52">
        <v>146</v>
      </c>
      <c r="N161" s="52">
        <v>238</v>
      </c>
      <c r="O161" s="52">
        <v>254</v>
      </c>
      <c r="P161" s="52">
        <v>235</v>
      </c>
      <c r="Q161" s="52">
        <v>221</v>
      </c>
      <c r="R161" s="52">
        <v>226</v>
      </c>
      <c r="S161" s="52">
        <v>254</v>
      </c>
      <c r="T161" s="52">
        <v>208</v>
      </c>
      <c r="U161" s="52">
        <v>183</v>
      </c>
      <c r="V161" s="52">
        <v>201</v>
      </c>
      <c r="W161" s="52">
        <v>202</v>
      </c>
      <c r="X161" s="52">
        <v>218</v>
      </c>
      <c r="Y161" s="52">
        <v>155</v>
      </c>
      <c r="Z161" s="47">
        <f>SUM(K161:Y161)</f>
        <v>2999</v>
      </c>
      <c r="AC161" s="21" t="s">
        <v>70</v>
      </c>
      <c r="AD161" s="5" t="s">
        <v>117</v>
      </c>
    </row>
    <row r="162" spans="1:30" ht="45" customHeight="1" x14ac:dyDescent="0.25">
      <c r="A162" s="20" t="s">
        <v>62</v>
      </c>
      <c r="B162" s="122" t="s">
        <v>187</v>
      </c>
      <c r="C162" s="122"/>
      <c r="D162" s="122"/>
      <c r="E162" s="122"/>
      <c r="F162" s="122"/>
      <c r="G162" s="122"/>
      <c r="H162" s="122"/>
      <c r="I162" s="122"/>
      <c r="J162" s="122"/>
      <c r="K162" s="52">
        <v>102</v>
      </c>
      <c r="L162" s="52">
        <v>116</v>
      </c>
      <c r="M162" s="52">
        <v>62</v>
      </c>
      <c r="N162" s="52">
        <v>10</v>
      </c>
      <c r="O162" s="52">
        <v>8</v>
      </c>
      <c r="P162" s="52">
        <v>9</v>
      </c>
      <c r="Q162" s="52">
        <v>9</v>
      </c>
      <c r="R162" s="52">
        <v>6</v>
      </c>
      <c r="S162" s="52">
        <v>4</v>
      </c>
      <c r="T162" s="52">
        <v>5</v>
      </c>
      <c r="U162" s="52">
        <v>7</v>
      </c>
      <c r="V162" s="52">
        <v>7</v>
      </c>
      <c r="W162" s="52">
        <v>18</v>
      </c>
      <c r="X162" s="52">
        <v>10</v>
      </c>
      <c r="Y162" s="52">
        <v>9</v>
      </c>
      <c r="Z162" s="47">
        <f>SUM(K162:Y162)</f>
        <v>382</v>
      </c>
      <c r="AC162" s="21" t="s">
        <v>70</v>
      </c>
      <c r="AD162" s="5" t="s">
        <v>118</v>
      </c>
    </row>
    <row r="163" spans="1:30" ht="22.5" customHeight="1" x14ac:dyDescent="0.25">
      <c r="A163" s="11" t="s">
        <v>63</v>
      </c>
      <c r="B163" s="94" t="s">
        <v>64</v>
      </c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C163"/>
      <c r="AD163" s="5"/>
    </row>
    <row r="164" spans="1:30" ht="30" customHeight="1" x14ac:dyDescent="0.25">
      <c r="A164" s="20" t="s">
        <v>27</v>
      </c>
      <c r="B164" s="83" t="s">
        <v>216</v>
      </c>
      <c r="C164" s="83"/>
      <c r="D164" s="83"/>
      <c r="E164" s="83"/>
      <c r="F164" s="83"/>
      <c r="G164" s="83"/>
      <c r="H164" s="83"/>
      <c r="I164" s="83"/>
      <c r="J164" s="83"/>
      <c r="K164" s="48">
        <f t="shared" ref="K164:Y164" si="20">K161+K162</f>
        <v>235</v>
      </c>
      <c r="L164" s="48">
        <f t="shared" si="20"/>
        <v>241</v>
      </c>
      <c r="M164" s="48">
        <f t="shared" si="20"/>
        <v>208</v>
      </c>
      <c r="N164" s="48">
        <f t="shared" si="20"/>
        <v>248</v>
      </c>
      <c r="O164" s="48">
        <f t="shared" si="20"/>
        <v>262</v>
      </c>
      <c r="P164" s="48">
        <f t="shared" si="20"/>
        <v>244</v>
      </c>
      <c r="Q164" s="48">
        <f t="shared" si="20"/>
        <v>230</v>
      </c>
      <c r="R164" s="48">
        <f t="shared" si="20"/>
        <v>232</v>
      </c>
      <c r="S164" s="48">
        <f t="shared" si="20"/>
        <v>258</v>
      </c>
      <c r="T164" s="48">
        <f t="shared" si="20"/>
        <v>213</v>
      </c>
      <c r="U164" s="48">
        <f t="shared" si="20"/>
        <v>190</v>
      </c>
      <c r="V164" s="48">
        <f t="shared" si="20"/>
        <v>208</v>
      </c>
      <c r="W164" s="48">
        <f t="shared" si="20"/>
        <v>220</v>
      </c>
      <c r="X164" s="48">
        <f t="shared" si="20"/>
        <v>228</v>
      </c>
      <c r="Y164" s="48">
        <f t="shared" si="20"/>
        <v>164</v>
      </c>
      <c r="Z164" s="48">
        <f>SUM(K164:Y164)</f>
        <v>3381</v>
      </c>
      <c r="AB164" s="10" t="s">
        <v>134</v>
      </c>
      <c r="AC164" s="21" t="s">
        <v>142</v>
      </c>
      <c r="AD164" s="5" t="s">
        <v>119</v>
      </c>
    </row>
    <row r="165" spans="1:30" ht="30" customHeight="1" x14ac:dyDescent="0.25">
      <c r="A165" s="20" t="s">
        <v>35</v>
      </c>
      <c r="B165" s="83" t="s">
        <v>65</v>
      </c>
      <c r="C165" s="83"/>
      <c r="D165" s="83"/>
      <c r="E165" s="83"/>
      <c r="F165" s="83"/>
      <c r="G165" s="83"/>
      <c r="H165" s="83"/>
      <c r="I165" s="83"/>
      <c r="J165" s="83"/>
      <c r="K165" s="52">
        <v>3</v>
      </c>
      <c r="L165" s="52">
        <v>4</v>
      </c>
      <c r="M165" s="52">
        <v>4</v>
      </c>
      <c r="N165" s="52">
        <v>5</v>
      </c>
      <c r="O165" s="52">
        <v>1</v>
      </c>
      <c r="P165" s="52">
        <v>1</v>
      </c>
      <c r="Q165" s="52">
        <v>2</v>
      </c>
      <c r="R165" s="52">
        <v>0</v>
      </c>
      <c r="S165" s="52">
        <v>0</v>
      </c>
      <c r="T165" s="52">
        <v>1</v>
      </c>
      <c r="U165" s="52">
        <v>3</v>
      </c>
      <c r="V165" s="52">
        <v>5</v>
      </c>
      <c r="W165" s="52">
        <v>5</v>
      </c>
      <c r="X165" s="52">
        <v>2</v>
      </c>
      <c r="Y165" s="52">
        <v>3</v>
      </c>
      <c r="Z165" s="45">
        <f>SUM(K165:Y165)</f>
        <v>39</v>
      </c>
      <c r="AC165" s="21" t="s">
        <v>70</v>
      </c>
      <c r="AD165" s="5" t="s">
        <v>120</v>
      </c>
    </row>
    <row r="166" spans="1:30" ht="30" customHeight="1" x14ac:dyDescent="0.25">
      <c r="A166" s="20" t="s">
        <v>66</v>
      </c>
      <c r="B166" s="83" t="s">
        <v>217</v>
      </c>
      <c r="C166" s="83"/>
      <c r="D166" s="83"/>
      <c r="E166" s="83"/>
      <c r="F166" s="83"/>
      <c r="G166" s="83"/>
      <c r="H166" s="83"/>
      <c r="I166" s="83"/>
      <c r="J166" s="83"/>
      <c r="K166" s="48">
        <f t="shared" ref="K166:Y166" si="21">K164+K165</f>
        <v>238</v>
      </c>
      <c r="L166" s="48">
        <f t="shared" si="21"/>
        <v>245</v>
      </c>
      <c r="M166" s="48">
        <f t="shared" si="21"/>
        <v>212</v>
      </c>
      <c r="N166" s="48">
        <f t="shared" si="21"/>
        <v>253</v>
      </c>
      <c r="O166" s="48">
        <f t="shared" si="21"/>
        <v>263</v>
      </c>
      <c r="P166" s="48">
        <f t="shared" si="21"/>
        <v>245</v>
      </c>
      <c r="Q166" s="48">
        <f t="shared" si="21"/>
        <v>232</v>
      </c>
      <c r="R166" s="48">
        <f t="shared" si="21"/>
        <v>232</v>
      </c>
      <c r="S166" s="48">
        <f t="shared" si="21"/>
        <v>258</v>
      </c>
      <c r="T166" s="48">
        <f t="shared" si="21"/>
        <v>214</v>
      </c>
      <c r="U166" s="48">
        <f t="shared" si="21"/>
        <v>193</v>
      </c>
      <c r="V166" s="48">
        <f t="shared" si="21"/>
        <v>213</v>
      </c>
      <c r="W166" s="48">
        <f t="shared" si="21"/>
        <v>225</v>
      </c>
      <c r="X166" s="48">
        <f t="shared" si="21"/>
        <v>230</v>
      </c>
      <c r="Y166" s="48">
        <f t="shared" si="21"/>
        <v>167</v>
      </c>
      <c r="Z166" s="48">
        <f>SUM(K166:Y166)</f>
        <v>3420</v>
      </c>
      <c r="AB166" s="23" t="s">
        <v>129</v>
      </c>
      <c r="AC166" s="21" t="s">
        <v>141</v>
      </c>
      <c r="AD166" s="5" t="s">
        <v>121</v>
      </c>
    </row>
    <row r="167" spans="1:30" ht="15" customHeight="1" x14ac:dyDescent="0.25">
      <c r="R167" s="43"/>
      <c r="AA167" s="5" t="s">
        <v>76</v>
      </c>
      <c r="AC167"/>
    </row>
    <row r="168" spans="1:30" x14ac:dyDescent="0.25">
      <c r="AC168"/>
    </row>
    <row r="169" spans="1:30" ht="15.75" customHeight="1" x14ac:dyDescent="0.25">
      <c r="AC169"/>
    </row>
    <row r="170" spans="1:30" ht="16.5" customHeight="1" x14ac:dyDescent="0.25">
      <c r="C170" s="95" t="s">
        <v>38</v>
      </c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7"/>
      <c r="AC170"/>
    </row>
    <row r="171" spans="1:30" ht="15" customHeight="1" x14ac:dyDescent="0.25">
      <c r="A171" s="24"/>
      <c r="B171" s="25"/>
      <c r="C171" s="98" t="s">
        <v>39</v>
      </c>
      <c r="D171" s="98"/>
      <c r="E171" s="98"/>
      <c r="F171" s="98"/>
      <c r="G171" s="98"/>
      <c r="H171" s="98"/>
      <c r="I171" s="98"/>
      <c r="J171" s="98" t="s">
        <v>40</v>
      </c>
      <c r="K171" s="98"/>
      <c r="L171" s="98"/>
      <c r="M171" s="98"/>
      <c r="N171" s="98" t="s">
        <v>41</v>
      </c>
      <c r="O171" s="98"/>
      <c r="P171" s="98"/>
      <c r="Q171" s="98"/>
      <c r="R171" s="98" t="s">
        <v>42</v>
      </c>
      <c r="S171" s="98"/>
      <c r="T171" s="98"/>
      <c r="U171" s="98"/>
      <c r="V171" s="98" t="s">
        <v>43</v>
      </c>
      <c r="W171" s="98"/>
      <c r="X171" s="98"/>
      <c r="Y171" s="98"/>
      <c r="Z171" s="26"/>
      <c r="AC171"/>
    </row>
    <row r="172" spans="1:30" ht="43.5" customHeight="1" x14ac:dyDescent="0.25">
      <c r="A172" s="27"/>
      <c r="B172" s="28"/>
      <c r="C172" s="123" t="s">
        <v>221</v>
      </c>
      <c r="D172" s="124"/>
      <c r="E172" s="124"/>
      <c r="F172" s="124"/>
      <c r="G172" s="124"/>
      <c r="H172" s="124"/>
      <c r="I172" s="124"/>
      <c r="J172" s="123" t="s">
        <v>221</v>
      </c>
      <c r="K172" s="124"/>
      <c r="L172" s="124"/>
      <c r="M172" s="124"/>
      <c r="N172" s="123" t="s">
        <v>221</v>
      </c>
      <c r="O172" s="124"/>
      <c r="P172" s="124"/>
      <c r="Q172" s="124"/>
      <c r="R172" s="123" t="s">
        <v>221</v>
      </c>
      <c r="S172" s="124"/>
      <c r="T172" s="124"/>
      <c r="U172" s="124"/>
      <c r="V172" s="123" t="s">
        <v>221</v>
      </c>
      <c r="W172" s="124"/>
      <c r="X172" s="124"/>
      <c r="Y172" s="124"/>
      <c r="AA172" s="30"/>
      <c r="AC172"/>
    </row>
    <row r="173" spans="1:30" ht="15.75" customHeight="1" x14ac:dyDescent="0.25">
      <c r="A173" s="41"/>
      <c r="B173" s="28"/>
      <c r="C173" s="125" t="s">
        <v>130</v>
      </c>
      <c r="D173" s="125"/>
      <c r="E173" s="125"/>
      <c r="F173" s="125"/>
      <c r="G173" s="125"/>
      <c r="H173" s="125"/>
      <c r="I173" s="125"/>
      <c r="J173" s="125" t="s">
        <v>130</v>
      </c>
      <c r="K173" s="125"/>
      <c r="L173" s="125"/>
      <c r="M173" s="125"/>
      <c r="N173" s="125" t="s">
        <v>130</v>
      </c>
      <c r="O173" s="125"/>
      <c r="P173" s="125"/>
      <c r="Q173" s="125"/>
      <c r="R173" s="125" t="s">
        <v>130</v>
      </c>
      <c r="S173" s="125"/>
      <c r="T173" s="125"/>
      <c r="U173" s="125"/>
      <c r="V173" s="125" t="s">
        <v>130</v>
      </c>
      <c r="W173" s="125"/>
      <c r="X173" s="125"/>
      <c r="Y173" s="125"/>
      <c r="AA173" s="30"/>
      <c r="AC173"/>
    </row>
    <row r="174" spans="1:30" ht="16.5" customHeight="1" x14ac:dyDescent="0.25">
      <c r="C174" s="95" t="s">
        <v>44</v>
      </c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7"/>
      <c r="AC174"/>
    </row>
    <row r="175" spans="1:30" ht="33.75" customHeight="1" x14ac:dyDescent="0.25">
      <c r="A175" s="32"/>
      <c r="B175" s="33"/>
      <c r="C175" s="102" t="s">
        <v>188</v>
      </c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 t="s">
        <v>189</v>
      </c>
      <c r="R175" s="102"/>
      <c r="S175" s="102"/>
      <c r="T175" s="102"/>
      <c r="U175" s="102"/>
      <c r="V175" s="102"/>
      <c r="W175" s="102"/>
      <c r="X175" s="102"/>
      <c r="Y175" s="102"/>
      <c r="Z175" s="10"/>
      <c r="AC175"/>
    </row>
    <row r="176" spans="1:30" ht="106.5" customHeight="1" x14ac:dyDescent="0.25">
      <c r="A176" s="32"/>
      <c r="B176" s="33"/>
      <c r="C176" s="126" t="s">
        <v>221</v>
      </c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6" t="s">
        <v>221</v>
      </c>
      <c r="R176" s="127"/>
      <c r="S176" s="127"/>
      <c r="T176" s="127"/>
      <c r="U176" s="127"/>
      <c r="V176" s="127"/>
      <c r="W176" s="127"/>
      <c r="X176" s="127"/>
      <c r="Y176" s="127"/>
      <c r="AC176"/>
    </row>
    <row r="177" spans="1:34" ht="15.75" customHeight="1" x14ac:dyDescent="0.25">
      <c r="A177" s="32"/>
      <c r="B177" s="33"/>
      <c r="C177" s="128" t="s">
        <v>130</v>
      </c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 t="s">
        <v>130</v>
      </c>
      <c r="R177" s="128"/>
      <c r="S177" s="128"/>
      <c r="T177" s="128"/>
      <c r="U177" s="128"/>
      <c r="V177" s="128"/>
      <c r="W177" s="128"/>
      <c r="X177" s="128"/>
      <c r="Y177" s="128"/>
      <c r="AC177"/>
    </row>
    <row r="178" spans="1:34" ht="15" customHeight="1" x14ac:dyDescent="0.25">
      <c r="AC178"/>
      <c r="AF178" s="5"/>
    </row>
    <row r="179" spans="1:34" ht="16.5" customHeight="1" x14ac:dyDescent="0.25"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AA179" s="2"/>
      <c r="AC179"/>
      <c r="AD179" t="s">
        <v>204</v>
      </c>
      <c r="AH179" s="50" t="s">
        <v>219</v>
      </c>
    </row>
    <row r="180" spans="1:34" ht="22.5" customHeight="1" x14ac:dyDescent="0.25">
      <c r="I180" s="64" t="s">
        <v>125</v>
      </c>
      <c r="J180" s="64"/>
      <c r="K180" s="64"/>
      <c r="L180" s="64"/>
      <c r="M180" s="1" t="s">
        <v>193</v>
      </c>
      <c r="N180" s="1"/>
      <c r="O180" s="1"/>
      <c r="P180" s="1" t="s">
        <v>3</v>
      </c>
      <c r="Q180" s="1"/>
      <c r="R180" s="1"/>
      <c r="S180" s="1" t="s">
        <v>191</v>
      </c>
      <c r="U180" s="1"/>
      <c r="V180" s="1"/>
      <c r="X180" s="36"/>
      <c r="Y180" s="66" t="s">
        <v>123</v>
      </c>
      <c r="Z180" s="66"/>
      <c r="AC180"/>
      <c r="AH180" s="50" t="s">
        <v>218</v>
      </c>
    </row>
    <row r="181" spans="1:34" ht="22.5" customHeight="1" x14ac:dyDescent="0.25">
      <c r="I181" s="64" t="s">
        <v>2</v>
      </c>
      <c r="J181" s="64"/>
      <c r="K181" s="64"/>
      <c r="L181" s="64"/>
      <c r="M181" s="1" t="s">
        <v>192</v>
      </c>
      <c r="N181" s="1"/>
      <c r="O181" s="1"/>
      <c r="P181" s="1" t="s">
        <v>4</v>
      </c>
      <c r="Q181" s="1"/>
      <c r="R181" s="1"/>
      <c r="S181" s="1" t="s">
        <v>190</v>
      </c>
      <c r="U181" s="1"/>
      <c r="V181" s="1"/>
      <c r="X181" s="36"/>
      <c r="Y181" s="66"/>
      <c r="Z181" s="66"/>
      <c r="AC181"/>
    </row>
    <row r="182" spans="1:34" ht="22.5" customHeight="1" x14ac:dyDescent="0.25"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Y182" s="68" t="s">
        <v>204</v>
      </c>
      <c r="Z182" s="68"/>
      <c r="AC182"/>
    </row>
    <row r="183" spans="1:34" ht="22.5" customHeight="1" x14ac:dyDescent="0.25"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69"/>
      <c r="X183" s="69"/>
      <c r="Y183" s="69"/>
      <c r="Z183" s="69"/>
      <c r="AC183"/>
    </row>
    <row r="184" spans="1:34" ht="22.5" customHeight="1" x14ac:dyDescent="0.25"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69"/>
      <c r="X184" s="69"/>
      <c r="Y184" s="69"/>
      <c r="Z184" s="69"/>
      <c r="AC184"/>
    </row>
    <row r="185" spans="1:34" ht="22.5" customHeight="1" x14ac:dyDescent="0.25"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05" t="s">
        <v>205</v>
      </c>
      <c r="X185" s="105"/>
      <c r="Y185" s="105"/>
      <c r="Z185" s="105"/>
      <c r="AC185"/>
    </row>
    <row r="186" spans="1:34" ht="24.95" customHeight="1" x14ac:dyDescent="0.25">
      <c r="A186" s="11" t="s">
        <v>5</v>
      </c>
      <c r="B186" s="106" t="s">
        <v>6</v>
      </c>
      <c r="C186" s="106"/>
      <c r="D186" s="106"/>
      <c r="E186" s="106"/>
      <c r="F186" s="106"/>
      <c r="G186" s="106"/>
      <c r="H186" s="106"/>
      <c r="I186" s="106"/>
      <c r="J186" s="106"/>
      <c r="K186" s="106" t="s">
        <v>7</v>
      </c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C186"/>
    </row>
    <row r="187" spans="1:34" ht="44.25" customHeight="1" x14ac:dyDescent="0.25">
      <c r="A187" s="11" t="s">
        <v>58</v>
      </c>
      <c r="B187" s="94" t="s">
        <v>59</v>
      </c>
      <c r="C187" s="94"/>
      <c r="D187" s="94"/>
      <c r="E187" s="94"/>
      <c r="F187" s="94"/>
      <c r="G187" s="94"/>
      <c r="H187" s="94"/>
      <c r="I187" s="94"/>
      <c r="J187" s="94"/>
      <c r="K187" s="9" t="s">
        <v>174</v>
      </c>
      <c r="L187" s="9" t="s">
        <v>178</v>
      </c>
      <c r="M187" s="9" t="s">
        <v>180</v>
      </c>
      <c r="N187" s="9" t="s">
        <v>182</v>
      </c>
      <c r="O187" s="9" t="s">
        <v>184</v>
      </c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11" t="s">
        <v>185</v>
      </c>
      <c r="AC187"/>
      <c r="AD187" s="3" t="s">
        <v>176</v>
      </c>
    </row>
    <row r="188" spans="1:34" ht="12.75" customHeight="1" x14ac:dyDescent="0.25">
      <c r="A188" s="13" t="s">
        <v>9</v>
      </c>
      <c r="B188" s="107" t="s">
        <v>10</v>
      </c>
      <c r="C188" s="107"/>
      <c r="D188" s="107"/>
      <c r="E188" s="107"/>
      <c r="F188" s="107"/>
      <c r="G188" s="107"/>
      <c r="H188" s="107"/>
      <c r="I188" s="107"/>
      <c r="J188" s="107"/>
      <c r="K188" s="14" t="s">
        <v>11</v>
      </c>
      <c r="L188" s="14" t="s">
        <v>12</v>
      </c>
      <c r="M188" s="14" t="s">
        <v>13</v>
      </c>
      <c r="N188" s="14" t="s">
        <v>14</v>
      </c>
      <c r="O188" s="14" t="s">
        <v>15</v>
      </c>
      <c r="P188" s="14" t="s">
        <v>16</v>
      </c>
      <c r="Q188" s="14" t="s">
        <v>17</v>
      </c>
      <c r="R188" s="14" t="s">
        <v>18</v>
      </c>
      <c r="S188" s="14" t="s">
        <v>19</v>
      </c>
      <c r="T188" s="14" t="s">
        <v>20</v>
      </c>
      <c r="U188" s="14" t="s">
        <v>21</v>
      </c>
      <c r="V188" s="14" t="s">
        <v>22</v>
      </c>
      <c r="W188" s="14" t="s">
        <v>23</v>
      </c>
      <c r="X188" s="14" t="s">
        <v>24</v>
      </c>
      <c r="Y188" s="14" t="s">
        <v>25</v>
      </c>
      <c r="Z188" s="14" t="s">
        <v>26</v>
      </c>
      <c r="AA188" s="15"/>
      <c r="AC188"/>
      <c r="AD188" s="15"/>
    </row>
    <row r="189" spans="1:34" ht="22.5" customHeight="1" x14ac:dyDescent="0.25">
      <c r="A189" s="120" t="s">
        <v>60</v>
      </c>
      <c r="B189" s="120"/>
      <c r="C189" s="120"/>
      <c r="D189" s="120"/>
      <c r="E189" s="120"/>
      <c r="F189" s="120"/>
      <c r="G189" s="120"/>
      <c r="H189" s="120"/>
      <c r="I189" s="120"/>
      <c r="J189" s="120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C189"/>
      <c r="AD189" s="5"/>
    </row>
    <row r="190" spans="1:34" ht="45" customHeight="1" x14ac:dyDescent="0.25">
      <c r="A190" s="20" t="s">
        <v>61</v>
      </c>
      <c r="B190" s="122" t="s">
        <v>186</v>
      </c>
      <c r="C190" s="122"/>
      <c r="D190" s="122"/>
      <c r="E190" s="122"/>
      <c r="F190" s="122"/>
      <c r="G190" s="122"/>
      <c r="H190" s="122"/>
      <c r="I190" s="122"/>
      <c r="J190" s="122"/>
      <c r="K190" s="47">
        <f>Z161</f>
        <v>2999</v>
      </c>
      <c r="L190" s="52">
        <v>161</v>
      </c>
      <c r="M190" s="52">
        <v>192</v>
      </c>
      <c r="N190" s="52">
        <v>190</v>
      </c>
      <c r="O190" s="52">
        <v>204</v>
      </c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47">
        <f>SUM(K190:Y190)</f>
        <v>3746</v>
      </c>
      <c r="AC190" s="21" t="s">
        <v>70</v>
      </c>
      <c r="AD190" s="5" t="s">
        <v>117</v>
      </c>
    </row>
    <row r="191" spans="1:34" ht="45" customHeight="1" x14ac:dyDescent="0.25">
      <c r="A191" s="20" t="s">
        <v>62</v>
      </c>
      <c r="B191" s="122" t="s">
        <v>187</v>
      </c>
      <c r="C191" s="122"/>
      <c r="D191" s="122"/>
      <c r="E191" s="122"/>
      <c r="F191" s="122"/>
      <c r="G191" s="122"/>
      <c r="H191" s="122"/>
      <c r="I191" s="122"/>
      <c r="J191" s="122"/>
      <c r="K191" s="47">
        <f>Z162</f>
        <v>382</v>
      </c>
      <c r="L191" s="52">
        <v>2</v>
      </c>
      <c r="M191" s="52">
        <v>18</v>
      </c>
      <c r="N191" s="52">
        <v>12</v>
      </c>
      <c r="O191" s="52">
        <v>16</v>
      </c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47">
        <f>SUM(K191:Y191)</f>
        <v>430</v>
      </c>
      <c r="AC191" s="21" t="s">
        <v>70</v>
      </c>
      <c r="AD191" s="5" t="s">
        <v>118</v>
      </c>
    </row>
    <row r="192" spans="1:34" ht="22.5" customHeight="1" x14ac:dyDescent="0.25">
      <c r="A192" s="11" t="s">
        <v>63</v>
      </c>
      <c r="B192" s="94" t="s">
        <v>64</v>
      </c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C192"/>
      <c r="AD192" s="5"/>
    </row>
    <row r="193" spans="1:32" ht="30" customHeight="1" x14ac:dyDescent="0.25">
      <c r="A193" s="20" t="s">
        <v>27</v>
      </c>
      <c r="B193" s="83" t="s">
        <v>216</v>
      </c>
      <c r="C193" s="83"/>
      <c r="D193" s="83"/>
      <c r="E193" s="83"/>
      <c r="F193" s="83"/>
      <c r="G193" s="83"/>
      <c r="H193" s="83"/>
      <c r="I193" s="83"/>
      <c r="J193" s="83"/>
      <c r="K193" s="48">
        <f>K190+K191</f>
        <v>3381</v>
      </c>
      <c r="L193" s="48">
        <f>L190+L191</f>
        <v>163</v>
      </c>
      <c r="M193" s="48">
        <f>M190+M191</f>
        <v>210</v>
      </c>
      <c r="N193" s="48">
        <f>N190+N191</f>
        <v>202</v>
      </c>
      <c r="O193" s="48">
        <f>O190+O191</f>
        <v>220</v>
      </c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48">
        <f>SUM(K193:Y193)</f>
        <v>4176</v>
      </c>
      <c r="AB193" s="10" t="s">
        <v>134</v>
      </c>
      <c r="AC193" s="21" t="s">
        <v>142</v>
      </c>
      <c r="AD193" s="5" t="s">
        <v>119</v>
      </c>
    </row>
    <row r="194" spans="1:32" ht="30" customHeight="1" x14ac:dyDescent="0.25">
      <c r="A194" s="20" t="s">
        <v>35</v>
      </c>
      <c r="B194" s="83" t="s">
        <v>65</v>
      </c>
      <c r="C194" s="83"/>
      <c r="D194" s="83"/>
      <c r="E194" s="83"/>
      <c r="F194" s="83"/>
      <c r="G194" s="83"/>
      <c r="H194" s="83"/>
      <c r="I194" s="83"/>
      <c r="J194" s="83"/>
      <c r="K194" s="45">
        <f>Z165</f>
        <v>39</v>
      </c>
      <c r="L194" s="52">
        <v>3</v>
      </c>
      <c r="M194" s="52">
        <v>8</v>
      </c>
      <c r="N194" s="52">
        <v>4</v>
      </c>
      <c r="O194" s="52">
        <v>2</v>
      </c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45">
        <f>SUM(K194:Y194)</f>
        <v>56</v>
      </c>
      <c r="AC194" s="21" t="s">
        <v>70</v>
      </c>
      <c r="AD194" s="5" t="s">
        <v>120</v>
      </c>
    </row>
    <row r="195" spans="1:32" ht="30" customHeight="1" x14ac:dyDescent="0.25">
      <c r="A195" s="20" t="s">
        <v>66</v>
      </c>
      <c r="B195" s="83" t="s">
        <v>217</v>
      </c>
      <c r="C195" s="83"/>
      <c r="D195" s="83"/>
      <c r="E195" s="83"/>
      <c r="F195" s="83"/>
      <c r="G195" s="83"/>
      <c r="H195" s="83"/>
      <c r="I195" s="83"/>
      <c r="J195" s="83"/>
      <c r="K195" s="48">
        <f>K193+K194</f>
        <v>3420</v>
      </c>
      <c r="L195" s="48">
        <f>L193+L194</f>
        <v>166</v>
      </c>
      <c r="M195" s="48">
        <f>M193+M194</f>
        <v>218</v>
      </c>
      <c r="N195" s="48">
        <f>N193+N194</f>
        <v>206</v>
      </c>
      <c r="O195" s="48">
        <f>O193+O194</f>
        <v>222</v>
      </c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48">
        <f>SUM(K195:Y195)</f>
        <v>4232</v>
      </c>
      <c r="AB195" s="23" t="s">
        <v>129</v>
      </c>
      <c r="AC195" s="21" t="s">
        <v>141</v>
      </c>
      <c r="AD195" s="5" t="s">
        <v>121</v>
      </c>
    </row>
    <row r="196" spans="1:32" ht="15" customHeight="1" x14ac:dyDescent="0.25">
      <c r="R196" s="43"/>
      <c r="AA196" s="5" t="s">
        <v>76</v>
      </c>
      <c r="AC196"/>
    </row>
    <row r="197" spans="1:32" ht="15" customHeight="1" x14ac:dyDescent="0.25">
      <c r="A197" s="35"/>
      <c r="B197" s="40"/>
      <c r="C197" s="40"/>
      <c r="D197" s="40"/>
      <c r="E197" s="40"/>
      <c r="F197" s="40"/>
      <c r="G197" s="40"/>
      <c r="H197" s="40"/>
      <c r="I197" s="40"/>
      <c r="J197" s="40"/>
      <c r="K197" s="42" t="s">
        <v>128</v>
      </c>
      <c r="L197" s="129"/>
      <c r="M197" s="130"/>
      <c r="N197" s="130"/>
      <c r="O197" s="42" t="s">
        <v>67</v>
      </c>
      <c r="P197" s="53"/>
      <c r="Q197" s="54"/>
      <c r="R197" s="44" t="s">
        <v>68</v>
      </c>
      <c r="S197" s="55">
        <v>0</v>
      </c>
      <c r="T197" s="56">
        <v>4</v>
      </c>
      <c r="U197" s="44" t="s">
        <v>69</v>
      </c>
      <c r="V197" s="57">
        <v>2</v>
      </c>
      <c r="W197" s="58">
        <v>0</v>
      </c>
      <c r="X197" s="59">
        <v>1</v>
      </c>
      <c r="Y197" s="60">
        <v>9</v>
      </c>
      <c r="Z197" s="40"/>
      <c r="AA197" s="40"/>
      <c r="AC197" s="25"/>
    </row>
    <row r="198" spans="1:32" ht="15.75" customHeight="1" x14ac:dyDescent="0.25">
      <c r="AC198"/>
    </row>
    <row r="199" spans="1:32" ht="16.5" customHeight="1" x14ac:dyDescent="0.25">
      <c r="C199" s="95" t="s">
        <v>38</v>
      </c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7"/>
      <c r="AC199"/>
    </row>
    <row r="200" spans="1:32" ht="15" customHeight="1" x14ac:dyDescent="0.25">
      <c r="A200" s="24"/>
      <c r="B200" s="25"/>
      <c r="C200" s="98" t="s">
        <v>39</v>
      </c>
      <c r="D200" s="98"/>
      <c r="E200" s="98"/>
      <c r="F200" s="98"/>
      <c r="G200" s="98"/>
      <c r="H200" s="98"/>
      <c r="I200" s="98"/>
      <c r="J200" s="98" t="s">
        <v>40</v>
      </c>
      <c r="K200" s="98"/>
      <c r="L200" s="98"/>
      <c r="M200" s="98"/>
      <c r="N200" s="98" t="s">
        <v>41</v>
      </c>
      <c r="O200" s="98"/>
      <c r="P200" s="98"/>
      <c r="Q200" s="98"/>
      <c r="R200" s="98" t="s">
        <v>42</v>
      </c>
      <c r="S200" s="98"/>
      <c r="T200" s="98"/>
      <c r="U200" s="98"/>
      <c r="V200" s="98" t="s">
        <v>43</v>
      </c>
      <c r="W200" s="98"/>
      <c r="X200" s="98"/>
      <c r="Y200" s="98"/>
      <c r="Z200" s="26"/>
      <c r="AC200"/>
    </row>
    <row r="201" spans="1:32" ht="43.5" customHeight="1" x14ac:dyDescent="0.25">
      <c r="A201" s="27"/>
      <c r="B201" s="28"/>
      <c r="C201" s="123" t="s">
        <v>221</v>
      </c>
      <c r="D201" s="124"/>
      <c r="E201" s="124"/>
      <c r="F201" s="124"/>
      <c r="G201" s="124"/>
      <c r="H201" s="124"/>
      <c r="I201" s="124"/>
      <c r="J201" s="123" t="s">
        <v>221</v>
      </c>
      <c r="K201" s="124"/>
      <c r="L201" s="124"/>
      <c r="M201" s="124"/>
      <c r="N201" s="123" t="s">
        <v>221</v>
      </c>
      <c r="O201" s="124"/>
      <c r="P201" s="124"/>
      <c r="Q201" s="124"/>
      <c r="R201" s="123" t="s">
        <v>221</v>
      </c>
      <c r="S201" s="124"/>
      <c r="T201" s="124"/>
      <c r="U201" s="124"/>
      <c r="V201" s="123" t="s">
        <v>221</v>
      </c>
      <c r="W201" s="124"/>
      <c r="X201" s="124"/>
      <c r="Y201" s="124"/>
      <c r="AA201" s="30"/>
      <c r="AC201"/>
    </row>
    <row r="202" spans="1:32" ht="15.75" customHeight="1" x14ac:dyDescent="0.25">
      <c r="A202" s="41"/>
      <c r="B202" s="28"/>
      <c r="C202" s="125" t="s">
        <v>130</v>
      </c>
      <c r="D202" s="125"/>
      <c r="E202" s="125"/>
      <c r="F202" s="125"/>
      <c r="G202" s="125"/>
      <c r="H202" s="125"/>
      <c r="I202" s="125"/>
      <c r="J202" s="125" t="s">
        <v>130</v>
      </c>
      <c r="K202" s="125"/>
      <c r="L202" s="125"/>
      <c r="M202" s="125"/>
      <c r="N202" s="125" t="s">
        <v>130</v>
      </c>
      <c r="O202" s="125"/>
      <c r="P202" s="125"/>
      <c r="Q202" s="125"/>
      <c r="R202" s="125" t="s">
        <v>130</v>
      </c>
      <c r="S202" s="125"/>
      <c r="T202" s="125"/>
      <c r="U202" s="125"/>
      <c r="V202" s="125" t="s">
        <v>130</v>
      </c>
      <c r="W202" s="125"/>
      <c r="X202" s="125"/>
      <c r="Y202" s="125"/>
      <c r="AA202" s="30"/>
      <c r="AC202"/>
    </row>
    <row r="203" spans="1:32" ht="16.5" customHeight="1" x14ac:dyDescent="0.25">
      <c r="C203" s="95" t="s">
        <v>44</v>
      </c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7"/>
      <c r="AC203"/>
    </row>
    <row r="204" spans="1:32" ht="33.75" customHeight="1" x14ac:dyDescent="0.25">
      <c r="A204" s="32"/>
      <c r="B204" s="33"/>
      <c r="C204" s="102" t="s">
        <v>188</v>
      </c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 t="s">
        <v>189</v>
      </c>
      <c r="R204" s="102"/>
      <c r="S204" s="102"/>
      <c r="T204" s="102"/>
      <c r="U204" s="102"/>
      <c r="V204" s="102"/>
      <c r="W204" s="102"/>
      <c r="X204" s="102"/>
      <c r="Y204" s="102"/>
      <c r="Z204" s="10"/>
      <c r="AC204"/>
    </row>
    <row r="205" spans="1:32" ht="106.5" customHeight="1" x14ac:dyDescent="0.25">
      <c r="A205" s="32"/>
      <c r="B205" s="33"/>
      <c r="C205" s="126" t="s">
        <v>221</v>
      </c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6" t="s">
        <v>221</v>
      </c>
      <c r="R205" s="127"/>
      <c r="S205" s="127"/>
      <c r="T205" s="127"/>
      <c r="U205" s="127"/>
      <c r="V205" s="127"/>
      <c r="W205" s="127"/>
      <c r="X205" s="127"/>
      <c r="Y205" s="127"/>
      <c r="AC205"/>
    </row>
    <row r="206" spans="1:32" ht="15.75" customHeight="1" x14ac:dyDescent="0.25">
      <c r="A206" s="32"/>
      <c r="B206" s="33"/>
      <c r="C206" s="128" t="s">
        <v>130</v>
      </c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 t="s">
        <v>130</v>
      </c>
      <c r="R206" s="128"/>
      <c r="S206" s="128"/>
      <c r="T206" s="128"/>
      <c r="U206" s="128"/>
      <c r="V206" s="128"/>
      <c r="W206" s="128"/>
      <c r="X206" s="128"/>
      <c r="Y206" s="128"/>
      <c r="AC206"/>
    </row>
    <row r="207" spans="1:32" ht="15" customHeight="1" x14ac:dyDescent="0.25">
      <c r="AC207"/>
      <c r="AF207" s="5"/>
    </row>
  </sheetData>
  <sheetProtection password="C0A4" sheet="1" objects="1" scenarios="1"/>
  <mergeCells count="266">
    <mergeCell ref="C206:P206"/>
    <mergeCell ref="Q206:Y206"/>
    <mergeCell ref="C203:Y203"/>
    <mergeCell ref="C204:P204"/>
    <mergeCell ref="Q204:Y204"/>
    <mergeCell ref="C205:P205"/>
    <mergeCell ref="Q205:Y205"/>
    <mergeCell ref="C202:I202"/>
    <mergeCell ref="J202:M202"/>
    <mergeCell ref="N202:Q202"/>
    <mergeCell ref="R202:U202"/>
    <mergeCell ref="V202:Y202"/>
    <mergeCell ref="C201:I201"/>
    <mergeCell ref="J201:M201"/>
    <mergeCell ref="N201:Q201"/>
    <mergeCell ref="R201:U201"/>
    <mergeCell ref="V201:Y201"/>
    <mergeCell ref="L197:N197"/>
    <mergeCell ref="C199:Y199"/>
    <mergeCell ref="C200:I200"/>
    <mergeCell ref="J200:M200"/>
    <mergeCell ref="N200:Q200"/>
    <mergeCell ref="R200:U200"/>
    <mergeCell ref="V200:Y200"/>
    <mergeCell ref="B191:J191"/>
    <mergeCell ref="B192:Z192"/>
    <mergeCell ref="B193:J193"/>
    <mergeCell ref="B194:J194"/>
    <mergeCell ref="B195:J195"/>
    <mergeCell ref="B187:J187"/>
    <mergeCell ref="B188:J188"/>
    <mergeCell ref="A189:J189"/>
    <mergeCell ref="K189:Z189"/>
    <mergeCell ref="B190:J190"/>
    <mergeCell ref="Y182:Z182"/>
    <mergeCell ref="W183:Z184"/>
    <mergeCell ref="W185:Z185"/>
    <mergeCell ref="B186:J186"/>
    <mergeCell ref="K186:Z186"/>
    <mergeCell ref="C177:P177"/>
    <mergeCell ref="Q177:Y177"/>
    <mergeCell ref="J179:M179"/>
    <mergeCell ref="N179:W179"/>
    <mergeCell ref="I180:L180"/>
    <mergeCell ref="Y180:Z181"/>
    <mergeCell ref="I181:L181"/>
    <mergeCell ref="C174:Y174"/>
    <mergeCell ref="C175:P175"/>
    <mergeCell ref="Q175:Y175"/>
    <mergeCell ref="C176:P176"/>
    <mergeCell ref="Q176:Y176"/>
    <mergeCell ref="C173:I173"/>
    <mergeCell ref="J173:M173"/>
    <mergeCell ref="N173:Q173"/>
    <mergeCell ref="R173:U173"/>
    <mergeCell ref="V173:Y173"/>
    <mergeCell ref="C172:I172"/>
    <mergeCell ref="J172:M172"/>
    <mergeCell ref="N172:Q172"/>
    <mergeCell ref="R172:U172"/>
    <mergeCell ref="V172:Y172"/>
    <mergeCell ref="C170:Y170"/>
    <mergeCell ref="C171:I171"/>
    <mergeCell ref="J171:M171"/>
    <mergeCell ref="N171:Q171"/>
    <mergeCell ref="R171:U171"/>
    <mergeCell ref="V171:Y171"/>
    <mergeCell ref="B162:J162"/>
    <mergeCell ref="B163:Z163"/>
    <mergeCell ref="B164:J164"/>
    <mergeCell ref="B165:J165"/>
    <mergeCell ref="B166:J166"/>
    <mergeCell ref="B158:J158"/>
    <mergeCell ref="B159:J159"/>
    <mergeCell ref="A160:J160"/>
    <mergeCell ref="K160:Z160"/>
    <mergeCell ref="B161:J161"/>
    <mergeCell ref="Y153:Z153"/>
    <mergeCell ref="W154:Z155"/>
    <mergeCell ref="W156:Z156"/>
    <mergeCell ref="B157:J157"/>
    <mergeCell ref="K157:Z157"/>
    <mergeCell ref="J150:M150"/>
    <mergeCell ref="N150:W150"/>
    <mergeCell ref="I151:L151"/>
    <mergeCell ref="Y151:Z152"/>
    <mergeCell ref="I152:L152"/>
    <mergeCell ref="C146:Y146"/>
    <mergeCell ref="C147:P147"/>
    <mergeCell ref="Q147:Y147"/>
    <mergeCell ref="C148:P148"/>
    <mergeCell ref="Q148:Y148"/>
    <mergeCell ref="C145:I145"/>
    <mergeCell ref="J145:M145"/>
    <mergeCell ref="N145:Q145"/>
    <mergeCell ref="R145:U145"/>
    <mergeCell ref="V145:Y145"/>
    <mergeCell ref="C143:Y143"/>
    <mergeCell ref="C144:I144"/>
    <mergeCell ref="J144:M144"/>
    <mergeCell ref="N144:Q144"/>
    <mergeCell ref="R144:U144"/>
    <mergeCell ref="V144:Y144"/>
    <mergeCell ref="C142:I142"/>
    <mergeCell ref="J142:M142"/>
    <mergeCell ref="N142:Q142"/>
    <mergeCell ref="R142:U142"/>
    <mergeCell ref="V142:Y142"/>
    <mergeCell ref="B137:Z137"/>
    <mergeCell ref="B138:J138"/>
    <mergeCell ref="B139:J139"/>
    <mergeCell ref="B140:J140"/>
    <mergeCell ref="B141:J141"/>
    <mergeCell ref="B129:J129"/>
    <mergeCell ref="B130:J130"/>
    <mergeCell ref="A131:A133"/>
    <mergeCell ref="B131:I133"/>
    <mergeCell ref="A134:A136"/>
    <mergeCell ref="B134:I136"/>
    <mergeCell ref="Y124:Z124"/>
    <mergeCell ref="W125:Z126"/>
    <mergeCell ref="W127:Z127"/>
    <mergeCell ref="B128:J128"/>
    <mergeCell ref="K128:Z128"/>
    <mergeCell ref="J121:M121"/>
    <mergeCell ref="N121:W121"/>
    <mergeCell ref="I122:L122"/>
    <mergeCell ref="Y122:Z123"/>
    <mergeCell ref="I123:L123"/>
    <mergeCell ref="C117:Y117"/>
    <mergeCell ref="C118:P118"/>
    <mergeCell ref="Q118:Y118"/>
    <mergeCell ref="C119:P119"/>
    <mergeCell ref="Q119:Y119"/>
    <mergeCell ref="C116:I116"/>
    <mergeCell ref="J116:M116"/>
    <mergeCell ref="N116:Q116"/>
    <mergeCell ref="R116:U116"/>
    <mergeCell ref="V116:Y116"/>
    <mergeCell ref="C114:Y114"/>
    <mergeCell ref="C115:I115"/>
    <mergeCell ref="J115:M115"/>
    <mergeCell ref="N115:Q115"/>
    <mergeCell ref="R115:U115"/>
    <mergeCell ref="V115:Y115"/>
    <mergeCell ref="C113:I113"/>
    <mergeCell ref="J113:M113"/>
    <mergeCell ref="N113:Q113"/>
    <mergeCell ref="R113:U113"/>
    <mergeCell ref="V113:Y113"/>
    <mergeCell ref="B108:Z108"/>
    <mergeCell ref="B109:J109"/>
    <mergeCell ref="B110:J110"/>
    <mergeCell ref="B111:J111"/>
    <mergeCell ref="B112:J112"/>
    <mergeCell ref="B100:J100"/>
    <mergeCell ref="B101:J101"/>
    <mergeCell ref="A102:A104"/>
    <mergeCell ref="B102:I104"/>
    <mergeCell ref="A105:A107"/>
    <mergeCell ref="B105:I107"/>
    <mergeCell ref="Y95:Z95"/>
    <mergeCell ref="W96:Z97"/>
    <mergeCell ref="W98:Z98"/>
    <mergeCell ref="B99:J99"/>
    <mergeCell ref="K99:Z99"/>
    <mergeCell ref="J92:M92"/>
    <mergeCell ref="N92:W92"/>
    <mergeCell ref="I93:L93"/>
    <mergeCell ref="Y93:Z94"/>
    <mergeCell ref="I94:L94"/>
    <mergeCell ref="C88:Y88"/>
    <mergeCell ref="C89:P89"/>
    <mergeCell ref="Q89:Y89"/>
    <mergeCell ref="C90:P90"/>
    <mergeCell ref="Q90:Y90"/>
    <mergeCell ref="C87:I87"/>
    <mergeCell ref="J87:M87"/>
    <mergeCell ref="N87:Q87"/>
    <mergeCell ref="R87:U87"/>
    <mergeCell ref="V87:Y87"/>
    <mergeCell ref="C86:I86"/>
    <mergeCell ref="J86:M86"/>
    <mergeCell ref="N86:Q86"/>
    <mergeCell ref="R86:U86"/>
    <mergeCell ref="V86:Y86"/>
    <mergeCell ref="A78:A80"/>
    <mergeCell ref="B78:I80"/>
    <mergeCell ref="A81:A83"/>
    <mergeCell ref="B81:I83"/>
    <mergeCell ref="C85:Y85"/>
    <mergeCell ref="B71:Z71"/>
    <mergeCell ref="A72:A74"/>
    <mergeCell ref="B72:I74"/>
    <mergeCell ref="A75:A77"/>
    <mergeCell ref="B75:I77"/>
    <mergeCell ref="A62:A64"/>
    <mergeCell ref="B62:I64"/>
    <mergeCell ref="A65:A67"/>
    <mergeCell ref="B65:I67"/>
    <mergeCell ref="A68:A70"/>
    <mergeCell ref="B68:I70"/>
    <mergeCell ref="B56:J56"/>
    <mergeCell ref="B57:J57"/>
    <mergeCell ref="B58:Z58"/>
    <mergeCell ref="A59:A61"/>
    <mergeCell ref="B59:I61"/>
    <mergeCell ref="Y50:Z50"/>
    <mergeCell ref="W51:Z52"/>
    <mergeCell ref="W53:Z53"/>
    <mergeCell ref="B54:J54"/>
    <mergeCell ref="K54:Z54"/>
    <mergeCell ref="I47:L47"/>
    <mergeCell ref="M47:V47"/>
    <mergeCell ref="I48:L48"/>
    <mergeCell ref="Y48:Z49"/>
    <mergeCell ref="I49:L49"/>
    <mergeCell ref="C43:Y43"/>
    <mergeCell ref="C44:P44"/>
    <mergeCell ref="Q44:Y44"/>
    <mergeCell ref="C45:P45"/>
    <mergeCell ref="Q45:Y45"/>
    <mergeCell ref="C42:I42"/>
    <mergeCell ref="J42:M42"/>
    <mergeCell ref="N42:Q42"/>
    <mergeCell ref="R42:U42"/>
    <mergeCell ref="V42:Y42"/>
    <mergeCell ref="C41:I41"/>
    <mergeCell ref="J41:M41"/>
    <mergeCell ref="N41:Q41"/>
    <mergeCell ref="R41:U41"/>
    <mergeCell ref="V41:Y41"/>
    <mergeCell ref="A33:A35"/>
    <mergeCell ref="B33:I35"/>
    <mergeCell ref="A36:A38"/>
    <mergeCell ref="B36:I38"/>
    <mergeCell ref="C40:Y40"/>
    <mergeCell ref="B26:Z26"/>
    <mergeCell ref="A27:A29"/>
    <mergeCell ref="B27:I29"/>
    <mergeCell ref="A30:A32"/>
    <mergeCell ref="B30:I32"/>
    <mergeCell ref="A17:A19"/>
    <mergeCell ref="B17:I19"/>
    <mergeCell ref="A20:A22"/>
    <mergeCell ref="B20:I22"/>
    <mergeCell ref="A23:A25"/>
    <mergeCell ref="B23:I25"/>
    <mergeCell ref="B11:J11"/>
    <mergeCell ref="B12:J12"/>
    <mergeCell ref="B13:Z13"/>
    <mergeCell ref="A14:A16"/>
    <mergeCell ref="B14:I16"/>
    <mergeCell ref="B9:J9"/>
    <mergeCell ref="K9:Z9"/>
    <mergeCell ref="I6:L6"/>
    <mergeCell ref="D1:X1"/>
    <mergeCell ref="D2:X2"/>
    <mergeCell ref="I7:L7"/>
    <mergeCell ref="Y2:Z3"/>
    <mergeCell ref="D3:X3"/>
    <mergeCell ref="D4:X4"/>
    <mergeCell ref="Y4:Z4"/>
    <mergeCell ref="W5:Z6"/>
    <mergeCell ref="W7:Z7"/>
    <mergeCell ref="Y8:Z8"/>
  </mergeCells>
  <conditionalFormatting sqref="L197:N197">
    <cfRule type="expression" dxfId="25" priority="1">
      <formula>ISBLANK(INDIRECT(ADDRESS(ROW(), COLUMN())))</formula>
    </cfRule>
  </conditionalFormatting>
  <conditionalFormatting sqref="P197:Q197 S197:T197 V197:Y197">
    <cfRule type="cellIs" dxfId="24" priority="2" operator="lessThan">
      <formula>0</formula>
    </cfRule>
  </conditionalFormatting>
  <conditionalFormatting sqref="P197:Q197 S197:T197 V197:Y197">
    <cfRule type="cellIs" dxfId="23" priority="3" operator="greaterThan">
      <formula>9</formula>
    </cfRule>
  </conditionalFormatting>
  <conditionalFormatting sqref="P197:Q197 S197:T197 V197:Y197">
    <cfRule type="expression" dxfId="22" priority="4">
      <formula>ISBLANK(INDIRECT(ADDRESS(ROW(), COLUMN())))</formula>
    </cfRule>
  </conditionalFormatting>
  <conditionalFormatting sqref="P197:Q197 S197:T197 V197:Y197">
    <cfRule type="expression" dxfId="21" priority="5">
      <formula>ISTEXT(INDIRECT(ADDRESS(ROW(), COLUMN())))</formula>
    </cfRule>
  </conditionalFormatting>
  <conditionalFormatting sqref="L14:Y15 L17:Y18 L20:Y21 L27:Y28 L30:Y31 L33:Y34 L59:Y60 L62:Y63 L65:Y66 L72:Y73 L75:Y76 L78:Y79 L102:Y103 L105:Y106 L109:Y111 L131:Y132 L134:Y135 L138:Y140 L161:Y162 L165:Y165 L190:Y191 L194:Y194">
    <cfRule type="expression" dxfId="20" priority="6">
      <formula>CELL("Protect",INDIRECT(ADDRESS(ROW(), COLUMN())))</formula>
    </cfRule>
  </conditionalFormatting>
  <conditionalFormatting sqref="K14:Y15 K17:Y18 K20:Y21 K27:Y28 K30:Y31 K33:Y34 K59:Y60 K62:Y63 K65:Y66 K72:Y73 K75:Y76 K78:Y79 K102:Y103 K105:Y106 K109:Y111 K131:Y132 K134:Y135 K138:Y140 K161:Y162 K165:Y165 K190:Y191 K194:Y194">
    <cfRule type="cellIs" dxfId="19" priority="7" operator="equal">
      <formula>"   "</formula>
    </cfRule>
    <cfRule type="expression" dxfId="18" priority="8">
      <formula>ISBLANK(INDIRECT(ADDRESS(ROW(), COLUMN())))</formula>
    </cfRule>
  </conditionalFormatting>
  <conditionalFormatting sqref="K14:Y15 K17:Y18 K20:Y21 K27:Y28 K30:Y31 K33:Y34 K59:Y60 K62:Y63 K65:Y66 K72:Y73 K75:Y76 K78:Y79 K102:Y103 K105:Y106 K109:Y111 K131:Y132 K134:Y135 K138:Y140 K161:Y162 K165:Y165 K190:Y191 K194:Y194">
    <cfRule type="cellIs" dxfId="17" priority="9" operator="equal">
      <formula>"   "</formula>
    </cfRule>
    <cfRule type="cellIs" dxfId="16" priority="10" operator="lessThan">
      <formula>0</formula>
    </cfRule>
    <cfRule type="expression" dxfId="15" priority="11">
      <formula>ISTEXT(INDIRECT(ADDRESS(ROW(), COLUMN())))</formula>
    </cfRule>
  </conditionalFormatting>
  <conditionalFormatting sqref="K27:Y38 K72:Y83">
    <cfRule type="cellIs" dxfId="14" priority="12" operator="greaterThan">
      <formula>K14</formula>
    </cfRule>
  </conditionalFormatting>
  <conditionalFormatting sqref="K102:Y104">
    <cfRule type="cellIs" dxfId="13" priority="13" operator="greaterThan">
      <formula>K23</formula>
    </cfRule>
  </conditionalFormatting>
  <conditionalFormatting sqref="K105:Y107">
    <cfRule type="cellIs" dxfId="12" priority="14" operator="greaterThan">
      <formula>K36</formula>
    </cfRule>
  </conditionalFormatting>
  <conditionalFormatting sqref="K38:Y38">
    <cfRule type="expression" dxfId="11" priority="15">
      <formula>IF(K112&gt;0,INDIRECT(ADDRESS(ROW(), COLUMN()))&lt;&gt;K112,0)</formula>
    </cfRule>
    <cfRule type="expression" dxfId="10" priority="16">
      <formula>IF(K166&gt;0,INDIRECT(ADDRESS(ROW(), COLUMN()))&lt;&gt;K166,0)</formula>
    </cfRule>
  </conditionalFormatting>
  <conditionalFormatting sqref="K112:Y112">
    <cfRule type="expression" dxfId="9" priority="17">
      <formula>IF(K166&gt;0,INDIRECT(ADDRESS(ROW(), COLUMN()))&lt;&gt;K166,0)</formula>
    </cfRule>
    <cfRule type="cellIs" dxfId="8" priority="18" operator="notEqual">
      <formula>K38</formula>
    </cfRule>
  </conditionalFormatting>
  <conditionalFormatting sqref="K166:Y166">
    <cfRule type="cellIs" dxfId="7" priority="19" operator="notEqual">
      <formula>K38</formula>
    </cfRule>
    <cfRule type="cellIs" dxfId="6" priority="20" operator="notEqual">
      <formula>K112</formula>
    </cfRule>
  </conditionalFormatting>
  <conditionalFormatting sqref="K83:Y83">
    <cfRule type="expression" dxfId="5" priority="21">
      <formula>IF(K141&gt;0,INDIRECT(ADDRESS(ROW(), COLUMN()))&lt;&gt;K141,0)</formula>
    </cfRule>
    <cfRule type="expression" dxfId="4" priority="22">
      <formula>IF(K195&gt;0,INDIRECT(ADDRESS(ROW(), COLUMN()))&lt;&gt;K195,0)</formula>
    </cfRule>
  </conditionalFormatting>
  <conditionalFormatting sqref="K141:Y141">
    <cfRule type="expression" dxfId="3" priority="23">
      <formula>IF(K195&gt;0,INDIRECT(ADDRESS(ROW(), COLUMN()))&lt;&gt;K195,0)</formula>
    </cfRule>
    <cfRule type="cellIs" dxfId="2" priority="24" operator="notEqual">
      <formula>K83</formula>
    </cfRule>
  </conditionalFormatting>
  <conditionalFormatting sqref="K195:Y195">
    <cfRule type="cellIs" dxfId="1" priority="25" operator="notEqual">
      <formula>K83</formula>
    </cfRule>
    <cfRule type="cellIs" dxfId="0" priority="26" operator="notEqual">
      <formula>K141</formula>
    </cfRule>
  </conditionalFormatting>
  <hyperlinks>
    <hyperlink ref="AH2" location="range_2_1" display="&lt;BERIKUTNYA&gt;"/>
    <hyperlink ref="AH1" location="range_1_1" display="&lt;SEBELUMNYA&gt;"/>
    <hyperlink ref="AH48" location="range_2_2" display="&lt;BERIKUTNYA&gt;"/>
    <hyperlink ref="AH47" location="range_1_2" display="&lt;SEBELUMNYA&gt;"/>
    <hyperlink ref="AH93" location="range_3_1" display="&lt;BERIKUTNYA&gt;"/>
    <hyperlink ref="AH92" location="range_1_1" display="&lt;SEBELUMNYA&gt;"/>
    <hyperlink ref="AH122" location="range_3_2" display="&lt;BERIKUTNYA&gt;"/>
    <hyperlink ref="AH121" location="range_1_2" display="&lt;SEBELUMNYA&gt;"/>
    <hyperlink ref="AH151" location="range_3_1" display="&lt;BERIKUTNYA&gt;"/>
    <hyperlink ref="AH150" location="range_2_1" display="&lt;SEBELUMNYA&gt;"/>
    <hyperlink ref="AH180" location="range_3_2" display="&lt;BERIKUTNYA&gt;"/>
    <hyperlink ref="AH179" location="range_2_2" display="&lt;SEBELUMNYA&gt;"/>
  </hyperlinks>
  <printOptions horizontalCentered="1"/>
  <pageMargins left="0.35416666666666702" right="0.35416666666666702" top="0.35416666666666702" bottom="0.15763888888888899" header="0.51180555555555496" footer="0.51180555555555496"/>
  <pageSetup paperSize="9" scale="47" firstPageNumber="0" orientation="landscape" horizontalDpi="300" verticalDpi="300" r:id="rId1"/>
  <rowBreaks count="5" manualBreakCount="5">
    <brk id="46" max="16383" man="1"/>
    <brk id="91" max="16383" man="1"/>
    <brk id="120" max="16383" man="1"/>
    <brk id="149" max="16383" man="1"/>
    <brk id="178" max="16383" man="1"/>
  </rowBreaks>
  <colBreaks count="1" manualBreakCount="1">
    <brk id="3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Form</vt:lpstr>
      <vt:lpstr>Form!_FilterDatabase</vt:lpstr>
      <vt:lpstr>Form!Print_Area</vt:lpstr>
      <vt:lpstr>range_1_1</vt:lpstr>
      <vt:lpstr>range_1_2</vt:lpstr>
      <vt:lpstr>range_2_1</vt:lpstr>
      <vt:lpstr>range_2_2</vt:lpstr>
      <vt:lpstr>range_3_1</vt:lpstr>
      <vt:lpstr>range_3_2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MODEL_DAA1_PPWP_53885_KALIASEM.xlsx</dc:title>
  <dc:subject>Sistem Hitung Pemilihan Umum Republik Indonesia 2019</dc:subject>
  <dc:creator>SitungDocGen v96</dc:creator>
  <dc:description>==============================================
|   Pemilihan Umum 2019 Republik Indonesia   |
==============================================
|   Situng Document Generator v96            |
----------------------------------------------
|   Handcrafted by Dalva &amp; MZC - 2018-2019   |
|   Document Templates by HP, LPY, YW        |
|   Testing and QA by PS, TB, YW, HP         |
==============================================
</dc:description>
  <cp:lastModifiedBy>ASUS</cp:lastModifiedBy>
  <cp:revision>96</cp:revision>
  <dcterms:created xsi:type="dcterms:W3CDTF">2019-04-17T23:42:21Z</dcterms:created>
  <dcterms:modified xsi:type="dcterms:W3CDTF">2019-04-22T12:14:12Z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