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0490" windowHeight="7050" tabRatio="500"/>
  </bookViews>
  <sheets>
    <sheet name="Form" sheetId="1" r:id="rId1"/>
  </sheets>
  <definedNames>
    <definedName name="_xlnm._FilterDatabase" localSheetId="0">Form!$A$2:$A$45</definedName>
    <definedName name="_xlnm.Print_Area" localSheetId="0">Form!$A$1:$Z$104</definedName>
    <definedName name="range_1_1">Form!A1:AA47</definedName>
    <definedName name="range_2_1">Form!A47:AA76</definedName>
    <definedName name="range_3_1">Form!A76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91" i="1" l="1"/>
  <c r="O90" i="1"/>
  <c r="O92" i="1" s="1"/>
  <c r="N90" i="1"/>
  <c r="N92" i="1" s="1"/>
  <c r="M90" i="1"/>
  <c r="M92" i="1" s="1"/>
  <c r="L90" i="1"/>
  <c r="L92" i="1" s="1"/>
  <c r="K90" i="1"/>
  <c r="K92" i="1" s="1"/>
  <c r="Z88" i="1"/>
  <c r="Z87" i="1"/>
  <c r="O67" i="1"/>
  <c r="N67" i="1"/>
  <c r="M67" i="1"/>
  <c r="L67" i="1"/>
  <c r="K67" i="1"/>
  <c r="Z66" i="1"/>
  <c r="Z65" i="1"/>
  <c r="Z64" i="1"/>
  <c r="O62" i="1"/>
  <c r="N62" i="1"/>
  <c r="M62" i="1"/>
  <c r="L62" i="1"/>
  <c r="K62" i="1"/>
  <c r="Z61" i="1"/>
  <c r="Z60" i="1"/>
  <c r="O59" i="1"/>
  <c r="N59" i="1"/>
  <c r="M59" i="1"/>
  <c r="L59" i="1"/>
  <c r="K59" i="1"/>
  <c r="Z58" i="1"/>
  <c r="Z57" i="1"/>
  <c r="O37" i="1"/>
  <c r="N37" i="1"/>
  <c r="M37" i="1"/>
  <c r="L37" i="1"/>
  <c r="K37" i="1"/>
  <c r="O36" i="1"/>
  <c r="N36" i="1"/>
  <c r="M36" i="1"/>
  <c r="L36" i="1"/>
  <c r="K36" i="1"/>
  <c r="O35" i="1"/>
  <c r="N35" i="1"/>
  <c r="M35" i="1"/>
  <c r="L35" i="1"/>
  <c r="K35" i="1"/>
  <c r="Z34" i="1"/>
  <c r="Z33" i="1"/>
  <c r="O32" i="1"/>
  <c r="N32" i="1"/>
  <c r="M32" i="1"/>
  <c r="L32" i="1"/>
  <c r="K32" i="1"/>
  <c r="Z31" i="1"/>
  <c r="Z30" i="1"/>
  <c r="O29" i="1"/>
  <c r="N29" i="1"/>
  <c r="M29" i="1"/>
  <c r="L29" i="1"/>
  <c r="K29" i="1"/>
  <c r="Z28" i="1"/>
  <c r="Z27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Z21" i="1"/>
  <c r="Z20" i="1"/>
  <c r="O19" i="1"/>
  <c r="N19" i="1"/>
  <c r="M19" i="1"/>
  <c r="L19" i="1"/>
  <c r="K19" i="1"/>
  <c r="Z18" i="1"/>
  <c r="Z17" i="1"/>
  <c r="O16" i="1"/>
  <c r="N16" i="1"/>
  <c r="M16" i="1"/>
  <c r="L16" i="1"/>
  <c r="K16" i="1"/>
  <c r="Z15" i="1"/>
  <c r="Z14" i="1"/>
  <c r="O38" i="1" l="1"/>
  <c r="Z22" i="1"/>
  <c r="O25" i="1"/>
  <c r="N38" i="1"/>
  <c r="Z23" i="1"/>
  <c r="N25" i="1"/>
  <c r="Z32" i="1"/>
  <c r="M38" i="1"/>
  <c r="M25" i="1"/>
  <c r="Z16" i="1"/>
  <c r="Z62" i="1"/>
  <c r="Z35" i="1"/>
  <c r="L38" i="1"/>
  <c r="Z36" i="1"/>
  <c r="Z19" i="1"/>
  <c r="L25" i="1"/>
  <c r="Z67" i="1"/>
  <c r="Z59" i="1"/>
  <c r="Z37" i="1"/>
  <c r="K38" i="1"/>
  <c r="Z24" i="1"/>
  <c r="Z92" i="1"/>
  <c r="K25" i="1"/>
  <c r="Z90" i="1"/>
  <c r="Z29" i="1"/>
  <c r="Z38" i="1" l="1"/>
  <c r="Z25" i="1"/>
</calcChain>
</file>

<file path=xl/comments1.xml><?xml version="1.0" encoding="utf-8"?>
<comments xmlns="http://schemas.openxmlformats.org/spreadsheetml/2006/main">
  <authors>
    <author>situng</author>
  </authors>
  <commentList>
    <comment ref="B27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I.A.1</t>
        </r>
      </text>
    </comment>
    <comment ref="B30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I.A.2</t>
        </r>
      </text>
    </comment>
    <comment ref="B33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dari I.A.3</t>
        </r>
      </text>
    </comment>
    <comment ref="B36" authorId="0">
      <text>
        <r>
          <rPr>
            <sz val="11"/>
            <color rgb="FF000000"/>
            <rFont val="Calibri"/>
            <family val="2"/>
            <charset val="1"/>
          </rPr>
          <t>a) Jumlah harus lebih kecil atau sama dengan dari I.A.4
b) Jumlah harus sama dengan III.4
c) Jumlah harus sama dengan V.C</t>
        </r>
      </text>
    </comment>
    <comment ref="B57" authorId="0">
      <text>
        <r>
          <rPr>
            <sz val="11"/>
            <color rgb="FF000000"/>
            <rFont val="Calibri"/>
            <family val="2"/>
            <charset val="1"/>
          </rPr>
          <t>Jumlah harus lebih kecil atau sama dengan Jumlah seluruh Pemilih (I.A.4)</t>
        </r>
      </text>
    </comment>
    <comment ref="B60" authorId="0">
      <text>
        <r>
          <rPr>
            <sz val="11"/>
            <color rgb="FF000000"/>
            <rFont val="Calibri"/>
            <family val="2"/>
            <charset val="1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4" authorId="0">
      <text>
        <r>
          <rPr>
            <sz val="11"/>
            <color rgb="FF000000"/>
            <rFont val="Calibri"/>
            <family val="2"/>
            <charset val="1"/>
          </rPr>
          <t>a. Diisi dengan angka bilangan bulat positif
b. Jangan diisi dengan formula persentase dari DPT</t>
        </r>
      </text>
    </comment>
    <comment ref="B67" authorId="0">
      <text>
        <r>
          <rPr>
            <sz val="11"/>
            <color rgb="FF000000"/>
            <rFont val="Calibri"/>
            <family val="2"/>
            <charset val="1"/>
          </rPr>
          <t>a) Jumlah harus sama dengan I.B.4
b) Jumlah harus sama dengan V.C</t>
        </r>
      </text>
    </comment>
    <comment ref="B90" authorId="0">
      <text>
        <r>
          <rPr>
            <sz val="11"/>
            <color rgb="FF000000"/>
            <rFont val="Calibri"/>
            <family val="2"/>
            <charset val="1"/>
          </rPr>
          <t>Diisi dengan hasil penjumlahan suara seluruh calon</t>
        </r>
      </text>
    </comment>
    <comment ref="B92" authorId="0">
      <text>
        <r>
          <rPr>
            <sz val="11"/>
            <color rgb="FF000000"/>
            <rFont val="Calibri"/>
            <family val="2"/>
            <charset val="1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<sst xmlns="http://schemas.openxmlformats.org/spreadsheetml/2006/main" count="357" uniqueCount="177">
  <si>
    <t xml:space="preserve">SERTIFIKAT REKAPITULASI HASIL PENGHITUNGAN PEROLEHAN SUARA </t>
  </si>
  <si>
    <t>PEMILIHAN UMUM TAHUN 2019</t>
  </si>
  <si>
    <t>KECAMATAN/DISTRIK *)</t>
  </si>
  <si>
    <t>KABUPATEN/KOTA *)</t>
  </si>
  <si>
    <t>PROVINSI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</si>
  <si>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</si>
  <si>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</si>
  <si>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</si>
  <si>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</si>
  <si>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</si>
  <si>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</si>
  <si>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</si>
  <si>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</si>
  <si>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</si>
  <si>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</si>
  <si>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</si>
  <si>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</si>
  <si>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</si>
  <si>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</si>
  <si>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</si>
  <si>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</si>
  <si>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</si>
  <si>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</si>
  <si>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</si>
  <si>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</si>
  <si>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</si>
  <si>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</si>
  <si>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</si>
  <si>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</si>
  <si>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</si>
  <si>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</si>
  <si>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PR</t>
  </si>
  <si>
    <t>JML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</si>
  <si>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</si>
  <si>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</si>
  <si>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</si>
  <si>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</si>
  <si>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</si>
  <si>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</si>
  <si>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</si>
  <si>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</si>
  <si>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</si>
  <si>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</si>
  <si>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</si>
  <si>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PASANGAN CALON PRESIDEN DAN WAKIL PRESIDEN</t>
  </si>
  <si>
    <t>II.</t>
  </si>
  <si>
    <t>DATA PEMILIH DISABILITAS</t>
  </si>
  <si>
    <t>1.</t>
  </si>
  <si>
    <t>Jumlah seluruh Pemilih disabilitas terdaftar dalam DPT, DPTb dan DPK</t>
  </si>
  <si>
    <t>2.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</si>
  <si>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</si>
  <si>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</si>
  <si>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</si>
  <si>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</si>
  <si>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3.</t>
  </si>
  <si>
    <t>Jumlah surat suara yang tidak digunakan/tidak terpakai termasuk sisa surat suara cadangan</t>
  </si>
  <si>
    <t>4.</t>
  </si>
  <si>
    <t>Jumlah surat suara yang digunakan</t>
  </si>
  <si>
    <t>IV.</t>
  </si>
  <si>
    <t>DATA PEROLEHAN SUARA PASANGAN CALON PRESIDEN DAN WAKIL PRESIDEN</t>
  </si>
  <si>
    <t>NOMOR  DAN NAMA PASANGAN CALON</t>
  </si>
  <si>
    <t>01</t>
  </si>
  <si>
    <t>02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</si>
  <si>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</si>
  <si>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</si>
  <si>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</si>
  <si>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</si>
  <si>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</si>
  <si>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</si>
  <si>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</si>
  <si>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CF1, CF2, CF3</t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</si>
  <si>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</si>
  <si>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</si>
  <si>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</si>
  <si>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</si>
  <si>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</si>
  <si>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</si>
  <si>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CF1, CF2, CF3, CF5</t>
  </si>
  <si>
    <t>a) Jumlah harus sama dengan I.B.4
b) Jumlah harus sama dengan V.C</t>
  </si>
  <si>
    <r>
      <t xml:space="preserve">3. JumLah Pemilih dalam DPK 
</t>
    </r>
    <r>
      <rPr>
        <i/>
        <sz val="11"/>
        <color rgb="FF000000"/>
        <rFont val="Bookman Old Style"/>
        <family val="1"/>
        <charset val="1"/>
      </rPr>
      <t xml:space="preserve">    (Model A.DPK-KPU)</t>
    </r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</si>
  <si>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</si>
  <si>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</si>
  <si>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pengguna hak pilih dalam DPK 
</t>
    </r>
    <r>
      <rPr>
        <i/>
        <sz val="11"/>
        <color rgb="FF000000"/>
        <rFont val="Bookman Old Style"/>
        <family val="1"/>
        <charset val="1"/>
      </rPr>
      <t xml:space="preserve">     (Model C7.DPK-KPU)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</si>
  <si>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</si>
  <si>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</si>
  <si>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</si>
  <si>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</si>
  <si>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</si>
  <si>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</si>
  <si>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</si>
  <si>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</si>
  <si>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</si>
  <si>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</si>
  <si>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</si>
  <si>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</si>
  <si>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</si>
  <si>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</si>
  <si>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</si>
  <si>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</si>
  <si>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</si>
  <si>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</si>
  <si>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</si>
  <si>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</si>
  <si>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</si>
  <si>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</si>
  <si>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</si>
  <si>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</si>
  <si>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</si>
  <si>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</si>
  <si>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</si>
  <si>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</si>
  <si>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</si>
  <si>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</si>
  <si>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</si>
  <si>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</si>
  <si>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</si>
  <si>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</si>
  <si>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suara_1</t>
  </si>
  <si>
    <t>suara_2</t>
  </si>
  <si>
    <t>suara_sah</t>
  </si>
  <si>
    <t>suara_tidak_sah</t>
  </si>
  <si>
    <t>suara_total</t>
  </si>
  <si>
    <t>PASANGAN CALON PRESIDEN DAN WAKIL PRESIDEN DARI SETIAP TPS DALAM WILAYAH KECAMATAN</t>
  </si>
  <si>
    <t>MODEL 
DAA1-PPWP</t>
  </si>
  <si>
    <t>(diisi berdasarkan Formulir Model DAA1.Plano-PPWP)</t>
  </si>
  <si>
    <t>DESA/KELURAHAN *)</t>
  </si>
  <si>
    <t>DATA PEMILIH DAN PENGGUNA HAK PILIH</t>
  </si>
  <si>
    <t>Jumlah surat suara yang diterima termasuk cadangan 2% dari DPT (2+3+4)</t>
  </si>
  <si>
    <t xml:space="preserve">Ditetapkan di: </t>
  </si>
  <si>
    <t>a) Jumlah harus sama dengan III.4
b) Jumlah harus sama dengan I.B.4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</si>
  <si>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</si>
  <si>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</si>
  <si>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</si>
  <si>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</si>
  <si>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</si>
  <si>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</si>
  <si>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</si>
  <si>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</si>
  <si>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</si>
  <si>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</si>
  <si>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</si>
  <si>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CF12, CF13, CF14</t>
  </si>
  <si>
    <t>CF11</t>
  </si>
  <si>
    <t>{REKAP_WILNAME}1</t>
  </si>
  <si>
    <t>900621300</t>
  </si>
  <si>
    <t>TPS 1</t>
  </si>
  <si>
    <t>900621301</t>
  </si>
  <si>
    <t>TPS 2</t>
  </si>
  <si>
    <t>900621302</t>
  </si>
  <si>
    <t>TPS 3</t>
  </si>
  <si>
    <t>900621303</t>
  </si>
  <si>
    <t>TPS 4</t>
  </si>
  <si>
    <t>900621304</t>
  </si>
  <si>
    <t>TPS 5</t>
  </si>
  <si>
    <t>JUMLAH AKHIR</t>
  </si>
  <si>
    <t>Ir. H. JOKO WIDODO - Prof. Dr. (H.C) KH. MA'RUF AMIN</t>
  </si>
  <si>
    <t>H. PRABOWO SUBIANTO - H. SANDIAGA SALAHUDDIN UNO</t>
  </si>
  <si>
    <t>01. Ir. H. JOKO WIDODO - Prof. Dr. (H.C) KH. MA'RUF AMIN</t>
  </si>
  <si>
    <t>02. H. PRABOWO SUBIANTO - H. SANDIAGA SALAHUDDIN UNO</t>
  </si>
  <si>
    <t>: BALI</t>
  </si>
  <si>
    <t>: BULELENG</t>
  </si>
  <si>
    <t>: BANJAR</t>
  </si>
  <si>
    <t>: TIRTASARI</t>
  </si>
  <si>
    <t>Lembar 1 Hal 1</t>
  </si>
  <si>
    <t>DAA1-PPWP-1A</t>
  </si>
  <si>
    <t>Lembar 2 Hal 1</t>
  </si>
  <si>
    <t>DAA1-PPWP-2A</t>
  </si>
  <si>
    <t>Lembar 3 Hal 1</t>
  </si>
  <si>
    <t>DAA1-PPWP-3A</t>
  </si>
  <si>
    <t>ppwp,daa,53870,0</t>
  </si>
  <si>
    <t>273ab14e9458d97a7ce17e00b64fd9d5b55819509f8bc8ca253194b461f6ca9a</t>
  </si>
  <si>
    <t>Jumlah Seluruh Suara Sah (IV.01 + IV.02)</t>
  </si>
  <si>
    <t>Jumlah Seluruh Suara Sah dan Suara Tidak Sah 
(A + B)</t>
  </si>
  <si>
    <t>&lt;BERIKUTNYA&gt;</t>
  </si>
  <si>
    <t>&lt;SEBELUMNYA&gt;</t>
  </si>
  <si>
    <t>DOK. v96</t>
  </si>
  <si>
    <t>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</si>
</sst>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  <family val="2"/>
      <charset val="1"/>
    </font>
    <font>
      <sz val="11"/>
      <color rgb="FF000000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b/>
      <i/>
      <sz val="11"/>
      <color rgb="FF000000"/>
      <name val="Bookman Old Style"/>
      <family val="1"/>
      <charset val="1"/>
    </font>
    <font>
      <sz val="11"/>
      <color rgb="FF000000"/>
      <name val="Cambria"/>
      <family val="1"/>
      <charset val="1"/>
    </font>
    <font>
      <sz val="11"/>
      <color theme="1"/>
      <name val="Bookman Old Style"/>
      <family val="1"/>
    </font>
    <font>
      <sz val="8"/>
      <color rgb="FF000000"/>
      <name val="Bookman Old Style"/>
      <family val="1"/>
    </font>
    <font>
      <b/>
      <sz val="11"/>
      <color rgb="FF000000"/>
      <name val="Cambria"/>
      <family val="1"/>
    </font>
    <font>
      <b/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sz val="9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9"/>
      <color rgb="FF000000"/>
      <name val="Arial"/>
      <family val="2"/>
    </font>
    <font>
      <b/>
      <sz val="9"/>
      <color rgb="FF000000"/>
      <name val="Bookman Old Style"/>
      <family val="1"/>
      <charset val="1"/>
    </font>
    <font>
      <sz val="8"/>
      <color theme="1"/>
      <name val="Bookman Old Style"/>
      <family val="1"/>
    </font>
    <font>
      <b/>
      <u/>
      <sz val="11"/>
      <color indexed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16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7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1" fillId="0" borderId="7" xfId="0" applyFont="1" applyBorder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7" fillId="0" borderId="0" xfId="0" applyFont="1" applyProtection="1"/>
    <xf numFmtId="0" fontId="1" fillId="0" borderId="17" xfId="0" applyFont="1" applyBorder="1" applyProtection="1"/>
    <xf numFmtId="0" fontId="7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5" fillId="0" borderId="0" xfId="0" applyFont="1" applyProtection="1"/>
    <xf numFmtId="0" fontId="15" fillId="0" borderId="0" xfId="0" applyFont="1" applyAlignment="1" applyProtection="1">
      <alignment horizontal="right" vertical="center"/>
    </xf>
    <xf numFmtId="3" fontId="18" fillId="0" borderId="3" xfId="0" applyNumberFormat="1" applyFont="1" applyBorder="1" applyAlignment="1" applyProtection="1"/>
    <xf numFmtId="3" fontId="12" fillId="0" borderId="3" xfId="0" applyNumberFormat="1" applyFont="1" applyBorder="1" applyAlignment="1" applyProtection="1">
      <alignment wrapText="1"/>
    </xf>
    <xf numFmtId="3" fontId="18" fillId="0" borderId="3" xfId="0" applyNumberFormat="1" applyFont="1" applyBorder="1" applyProtection="1"/>
    <xf numFmtId="3" fontId="12" fillId="0" borderId="3" xfId="0" applyNumberFormat="1" applyFont="1" applyBorder="1" applyAlignment="1" applyProtection="1"/>
    <xf numFmtId="0" fontId="18" fillId="0" borderId="17" xfId="0" applyFont="1" applyFill="1" applyBorder="1" applyAlignment="1" applyProtection="1">
      <alignment wrapText="1"/>
    </xf>
    <xf numFmtId="0" fontId="22" fillId="0" borderId="0" xfId="0" applyFont="1"/>
    <xf numFmtId="0" fontId="0" fillId="4" borderId="26" xfId="0" applyFill="1" applyBorder="1"/>
    <xf numFmtId="3" fontId="18" fillId="0" borderId="3" xfId="0" applyNumberFormat="1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top"/>
    </xf>
    <xf numFmtId="0" fontId="20" fillId="0" borderId="7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13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81786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50</xdr:row>
      <xdr:rowOff>0</xdr:rowOff>
    </xdr:from>
    <xdr:to>
      <xdr:col>26</xdr:col>
      <xdr:colOff>0</xdr:colOff>
      <xdr:row>52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81786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79</xdr:row>
      <xdr:rowOff>0</xdr:rowOff>
    </xdr:from>
    <xdr:to>
      <xdr:col>26</xdr:col>
      <xdr:colOff>0</xdr:colOff>
      <xdr:row>81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581786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61594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341220</xdr:colOff>
      <xdr:row>49</xdr:row>
      <xdr:rowOff>228599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2</xdr:col>
      <xdr:colOff>341220</xdr:colOff>
      <xdr:row>78</xdr:row>
      <xdr:rowOff>228599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AH104"/>
  <sheetViews>
    <sheetView showGridLines="0" tabSelected="1" view="pageBreakPreview" topLeftCell="A11" zoomScaleNormal="100" zoomScaleSheetLayoutView="100" zoomScalePageLayoutView="45" workbookViewId="0">
      <pane xSplit="10" ySplit="1" topLeftCell="M83" activePane="bottomRight" state="frozen"/>
      <selection activeCell="A11" sqref="A11"/>
      <selection pane="topRight" activeCell="K11" sqref="K11"/>
      <selection pane="bottomLeft" activeCell="A12" sqref="A12"/>
      <selection pane="bottomRight" activeCell="O92" sqref="O92"/>
    </sheetView>
  </sheetViews>
  <sheetFormatPr defaultColWidth="9.140625" defaultRowHeight="15" x14ac:dyDescent="0.25"/>
  <cols>
    <col min="1" max="9" width="5.7109375" style="5" customWidth="1"/>
    <col min="10" max="10" width="8.42578125" style="5" customWidth="1"/>
    <col min="11" max="11" width="13.5703125" style="5" customWidth="1"/>
    <col min="12" max="25" width="13.140625" style="5" customWidth="1"/>
    <col min="26" max="26" width="14.28515625" style="5" bestFit="1" customWidth="1"/>
    <col min="27" max="27" width="18.7109375" style="5" hidden="1" bestFit="1" customWidth="1"/>
    <col min="28" max="28" width="9.140625" style="10" hidden="1"/>
    <col min="29" max="29" width="32.28515625" style="10" hidden="1" bestFit="1" customWidth="1"/>
    <col min="30" max="30" width="9.140625" style="3" hidden="1"/>
    <col min="31" max="31" width="9.140625" style="10" hidden="1"/>
    <col min="32" max="33" width="9.140625" style="10" hidden="1" collapsed="1"/>
    <col min="34" max="16384" width="9.140625" style="10" collapsed="1"/>
  </cols>
  <sheetData>
    <row r="1" spans="1:34" s="3" customFormat="1" ht="21" customHeight="1" thickBot="1" x14ac:dyDescent="0.3">
      <c r="A1" s="1"/>
      <c r="B1" s="1"/>
      <c r="C1" s="1"/>
      <c r="D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" t="s">
        <v>175</v>
      </c>
      <c r="Z1" s="1"/>
      <c r="AA1" s="2" t="s">
        <v>169</v>
      </c>
      <c r="AB1" t="s">
        <v>170</v>
      </c>
      <c r="AD1" t="s">
        <v>163</v>
      </c>
      <c r="AH1" s="50" t="s">
        <v>174</v>
      </c>
    </row>
    <row r="2" spans="1:34" s="3" customFormat="1" ht="21" customHeight="1" thickBot="1" x14ac:dyDescent="0.3">
      <c r="A2" s="1"/>
      <c r="B2" s="4"/>
      <c r="C2" s="1"/>
      <c r="D2" s="65" t="s">
        <v>122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 t="s">
        <v>123</v>
      </c>
      <c r="Z2" s="66"/>
      <c r="AA2" s="5"/>
      <c r="AC2"/>
      <c r="AH2" s="50" t="s">
        <v>173</v>
      </c>
    </row>
    <row r="3" spans="1:34" s="3" customFormat="1" ht="21" customHeight="1" thickBot="1" x14ac:dyDescent="0.3">
      <c r="A3" s="1"/>
      <c r="B3" s="1"/>
      <c r="C3" s="1"/>
      <c r="D3" s="65" t="s">
        <v>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  <c r="Z3" s="66"/>
      <c r="AA3" s="5"/>
      <c r="AC3"/>
    </row>
    <row r="4" spans="1:34" s="3" customFormat="1" ht="16.149999999999999" customHeight="1" x14ac:dyDescent="0.25">
      <c r="A4" s="5"/>
      <c r="B4" s="6"/>
      <c r="C4" s="6"/>
      <c r="D4" s="67" t="s">
        <v>124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 t="s">
        <v>163</v>
      </c>
      <c r="Z4" s="68"/>
      <c r="AA4" s="5"/>
      <c r="AC4"/>
    </row>
    <row r="5" spans="1:34" s="3" customFormat="1" ht="15.75" x14ac:dyDescent="0.25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9"/>
      <c r="X5" s="69"/>
      <c r="Y5" s="69"/>
      <c r="Z5" s="69"/>
      <c r="AA5" s="5"/>
      <c r="AC5"/>
    </row>
    <row r="6" spans="1:34" s="3" customFormat="1" ht="22.5" customHeight="1" x14ac:dyDescent="0.25">
      <c r="A6" s="7"/>
      <c r="B6" s="7"/>
      <c r="C6" s="7"/>
      <c r="D6" s="7"/>
      <c r="E6" s="7"/>
      <c r="F6" s="7"/>
      <c r="G6" s="7"/>
      <c r="H6" s="7"/>
      <c r="I6" s="64" t="s">
        <v>125</v>
      </c>
      <c r="J6" s="64"/>
      <c r="K6" s="64"/>
      <c r="L6" s="64"/>
      <c r="M6" s="1" t="s">
        <v>162</v>
      </c>
      <c r="N6" s="1"/>
      <c r="O6" s="1"/>
      <c r="P6" s="1" t="s">
        <v>3</v>
      </c>
      <c r="Q6" s="1"/>
      <c r="R6" s="1"/>
      <c r="S6" s="1" t="s">
        <v>160</v>
      </c>
      <c r="T6" s="5"/>
      <c r="U6" s="1"/>
      <c r="V6" s="1"/>
      <c r="W6" s="69"/>
      <c r="X6" s="69"/>
      <c r="Y6" s="69"/>
      <c r="Z6" s="69"/>
      <c r="AA6" s="5"/>
      <c r="AC6"/>
    </row>
    <row r="7" spans="1:34" s="3" customFormat="1" ht="22.5" customHeight="1" x14ac:dyDescent="0.25">
      <c r="A7" s="7"/>
      <c r="B7" s="7"/>
      <c r="C7" s="7"/>
      <c r="D7" s="7"/>
      <c r="E7" s="7"/>
      <c r="F7" s="7"/>
      <c r="G7" s="7"/>
      <c r="H7" s="7"/>
      <c r="I7" s="64" t="s">
        <v>2</v>
      </c>
      <c r="J7" s="64"/>
      <c r="K7" s="64"/>
      <c r="L7" s="64"/>
      <c r="M7" s="1" t="s">
        <v>161</v>
      </c>
      <c r="N7" s="1"/>
      <c r="O7" s="1"/>
      <c r="P7" s="1" t="s">
        <v>4</v>
      </c>
      <c r="Q7" s="1"/>
      <c r="R7" s="1"/>
      <c r="S7" s="1" t="s">
        <v>159</v>
      </c>
      <c r="T7" s="5"/>
      <c r="U7" s="1"/>
      <c r="V7" s="1"/>
      <c r="W7" s="70" t="s">
        <v>164</v>
      </c>
      <c r="X7" s="70"/>
      <c r="Y7" s="70"/>
      <c r="Z7" s="70"/>
      <c r="AA7" s="5"/>
      <c r="AC7"/>
    </row>
    <row r="8" spans="1:34" s="3" customFormat="1" ht="15.75" x14ac:dyDescent="0.25">
      <c r="A8" s="7"/>
      <c r="B8" s="7"/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7"/>
      <c r="X8" s="7"/>
      <c r="Y8" s="71"/>
      <c r="Z8" s="71"/>
      <c r="AA8" s="5"/>
      <c r="AC8"/>
    </row>
    <row r="9" spans="1:34" ht="24" customHeight="1" x14ac:dyDescent="0.25">
      <c r="A9" s="9" t="s">
        <v>5</v>
      </c>
      <c r="B9" s="61" t="s">
        <v>6</v>
      </c>
      <c r="C9" s="62"/>
      <c r="D9" s="62"/>
      <c r="E9" s="62"/>
      <c r="F9" s="62"/>
      <c r="G9" s="62"/>
      <c r="H9" s="62"/>
      <c r="I9" s="62"/>
      <c r="J9" s="63"/>
      <c r="K9" s="61" t="s">
        <v>7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C9"/>
    </row>
    <row r="10" spans="1:34" ht="24" hidden="1" customHeight="1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 t="s">
        <v>144</v>
      </c>
      <c r="L10" s="11" t="s">
        <v>146</v>
      </c>
      <c r="M10" s="11" t="s">
        <v>148</v>
      </c>
      <c r="N10" s="11" t="s">
        <v>150</v>
      </c>
      <c r="O10" s="11" t="s">
        <v>152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  <c r="AC10"/>
    </row>
    <row r="11" spans="1:34" ht="47.25" customHeight="1" x14ac:dyDescent="0.25">
      <c r="A11" s="11" t="s">
        <v>8</v>
      </c>
      <c r="B11" s="72" t="s">
        <v>126</v>
      </c>
      <c r="C11" s="73"/>
      <c r="D11" s="73"/>
      <c r="E11" s="73"/>
      <c r="F11" s="73"/>
      <c r="G11" s="73"/>
      <c r="H11" s="73"/>
      <c r="I11" s="73"/>
      <c r="J11" s="74"/>
      <c r="K11" s="9" t="s">
        <v>145</v>
      </c>
      <c r="L11" s="9" t="s">
        <v>147</v>
      </c>
      <c r="M11" s="9" t="s">
        <v>149</v>
      </c>
      <c r="N11" s="9" t="s">
        <v>151</v>
      </c>
      <c r="O11" s="9" t="s">
        <v>153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9" t="s">
        <v>154</v>
      </c>
      <c r="AC11"/>
      <c r="AD11" s="3" t="s">
        <v>143</v>
      </c>
    </row>
    <row r="12" spans="1:34" s="16" customFormat="1" x14ac:dyDescent="0.25">
      <c r="A12" s="13" t="s">
        <v>9</v>
      </c>
      <c r="B12" s="75" t="s">
        <v>10</v>
      </c>
      <c r="C12" s="76"/>
      <c r="D12" s="76"/>
      <c r="E12" s="76"/>
      <c r="F12" s="76"/>
      <c r="G12" s="76"/>
      <c r="H12" s="76"/>
      <c r="I12" s="76"/>
      <c r="J12" s="77"/>
      <c r="K12" s="14" t="s">
        <v>11</v>
      </c>
      <c r="L12" s="14" t="s">
        <v>12</v>
      </c>
      <c r="M12" s="14" t="s">
        <v>13</v>
      </c>
      <c r="N12" s="14" t="s">
        <v>14</v>
      </c>
      <c r="O12" s="14" t="s">
        <v>15</v>
      </c>
      <c r="P12" s="14" t="s">
        <v>16</v>
      </c>
      <c r="Q12" s="14" t="s">
        <v>17</v>
      </c>
      <c r="R12" s="14" t="s">
        <v>18</v>
      </c>
      <c r="S12" s="14" t="s">
        <v>19</v>
      </c>
      <c r="T12" s="14" t="s">
        <v>20</v>
      </c>
      <c r="U12" s="14" t="s">
        <v>21</v>
      </c>
      <c r="V12" s="14" t="s">
        <v>22</v>
      </c>
      <c r="W12" s="14" t="s">
        <v>23</v>
      </c>
      <c r="X12" s="14" t="s">
        <v>24</v>
      </c>
      <c r="Y12" s="14" t="s">
        <v>25</v>
      </c>
      <c r="Z12" s="14" t="s">
        <v>26</v>
      </c>
      <c r="AA12" s="15"/>
      <c r="AC12"/>
      <c r="AD12" s="15"/>
    </row>
    <row r="13" spans="1:34" s="19" customFormat="1" ht="22.5" customHeight="1" x14ac:dyDescent="0.25">
      <c r="A13" s="17" t="s">
        <v>27</v>
      </c>
      <c r="B13" s="78" t="s">
        <v>28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18"/>
      <c r="AC13"/>
      <c r="AD13" s="18"/>
    </row>
    <row r="14" spans="1:34" ht="22.5" customHeight="1" x14ac:dyDescent="0.25">
      <c r="A14" s="81"/>
      <c r="B14" s="83" t="s">
        <v>29</v>
      </c>
      <c r="C14" s="83"/>
      <c r="D14" s="83"/>
      <c r="E14" s="83"/>
      <c r="F14" s="83"/>
      <c r="G14" s="83"/>
      <c r="H14" s="83"/>
      <c r="I14" s="83"/>
      <c r="J14" s="20" t="s">
        <v>30</v>
      </c>
      <c r="K14" s="52">
        <v>139</v>
      </c>
      <c r="L14" s="52">
        <v>146</v>
      </c>
      <c r="M14" s="52">
        <v>154</v>
      </c>
      <c r="N14" s="52">
        <v>143</v>
      </c>
      <c r="O14" s="52">
        <v>140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45">
        <f t="shared" ref="Z14:Z22" si="0">SUM(K14:Y14)</f>
        <v>722</v>
      </c>
      <c r="AC14" s="21" t="s">
        <v>70</v>
      </c>
      <c r="AD14" s="3" t="s">
        <v>83</v>
      </c>
    </row>
    <row r="15" spans="1:34" ht="22.5" customHeight="1" x14ac:dyDescent="0.25">
      <c r="A15" s="82"/>
      <c r="B15" s="83"/>
      <c r="C15" s="83"/>
      <c r="D15" s="83"/>
      <c r="E15" s="83"/>
      <c r="F15" s="83"/>
      <c r="G15" s="83"/>
      <c r="H15" s="83"/>
      <c r="I15" s="83"/>
      <c r="J15" s="20" t="s">
        <v>31</v>
      </c>
      <c r="K15" s="52">
        <v>157</v>
      </c>
      <c r="L15" s="52">
        <v>145</v>
      </c>
      <c r="M15" s="52">
        <v>140</v>
      </c>
      <c r="N15" s="52">
        <v>140</v>
      </c>
      <c r="O15" s="52">
        <v>156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45">
        <f t="shared" si="0"/>
        <v>738</v>
      </c>
      <c r="AC15" s="21" t="s">
        <v>70</v>
      </c>
      <c r="AD15" s="3" t="s">
        <v>84</v>
      </c>
    </row>
    <row r="16" spans="1:34" ht="22.5" customHeight="1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20" t="s">
        <v>32</v>
      </c>
      <c r="K16" s="46">
        <f>SUM(K14:K15)</f>
        <v>296</v>
      </c>
      <c r="L16" s="46">
        <f t="shared" ref="L16:O16" si="1">SUM(L14:L15)</f>
        <v>291</v>
      </c>
      <c r="M16" s="46">
        <f t="shared" si="1"/>
        <v>294</v>
      </c>
      <c r="N16" s="46">
        <f t="shared" si="1"/>
        <v>283</v>
      </c>
      <c r="O16" s="46">
        <f t="shared" si="1"/>
        <v>296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46">
        <f t="shared" si="0"/>
        <v>1460</v>
      </c>
      <c r="AC16" s="21"/>
      <c r="AD16" s="3" t="s">
        <v>85</v>
      </c>
    </row>
    <row r="17" spans="1:30" ht="22.5" customHeight="1" x14ac:dyDescent="0.25">
      <c r="A17" s="82"/>
      <c r="B17" s="83" t="s">
        <v>33</v>
      </c>
      <c r="C17" s="83"/>
      <c r="D17" s="83"/>
      <c r="E17" s="83"/>
      <c r="F17" s="83"/>
      <c r="G17" s="83"/>
      <c r="H17" s="83"/>
      <c r="I17" s="83"/>
      <c r="J17" s="20" t="s">
        <v>30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45">
        <f t="shared" si="0"/>
        <v>0</v>
      </c>
      <c r="AC17" s="21" t="s">
        <v>70</v>
      </c>
      <c r="AD17" s="3" t="s">
        <v>86</v>
      </c>
    </row>
    <row r="18" spans="1:30" ht="22.5" customHeight="1" x14ac:dyDescent="0.25">
      <c r="A18" s="82"/>
      <c r="B18" s="83"/>
      <c r="C18" s="83"/>
      <c r="D18" s="83"/>
      <c r="E18" s="83"/>
      <c r="F18" s="83"/>
      <c r="G18" s="83"/>
      <c r="H18" s="83"/>
      <c r="I18" s="83"/>
      <c r="J18" s="20" t="s">
        <v>31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45">
        <f t="shared" si="0"/>
        <v>0</v>
      </c>
      <c r="AC18" s="21" t="s">
        <v>70</v>
      </c>
      <c r="AD18" s="3" t="s">
        <v>87</v>
      </c>
    </row>
    <row r="19" spans="1:30" ht="22.5" customHeight="1" x14ac:dyDescent="0.25">
      <c r="A19" s="82"/>
      <c r="B19" s="83"/>
      <c r="C19" s="83"/>
      <c r="D19" s="83"/>
      <c r="E19" s="83"/>
      <c r="F19" s="83"/>
      <c r="G19" s="83"/>
      <c r="H19" s="83"/>
      <c r="I19" s="83"/>
      <c r="J19" s="20" t="s">
        <v>32</v>
      </c>
      <c r="K19" s="46">
        <f>SUM(K17:K18)</f>
        <v>0</v>
      </c>
      <c r="L19" s="46">
        <f t="shared" ref="L19:O19" si="2">SUM(L17:L18)</f>
        <v>0</v>
      </c>
      <c r="M19" s="46">
        <f t="shared" si="2"/>
        <v>0</v>
      </c>
      <c r="N19" s="46">
        <f t="shared" si="2"/>
        <v>0</v>
      </c>
      <c r="O19" s="46">
        <f t="shared" si="2"/>
        <v>0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46">
        <f t="shared" si="0"/>
        <v>0</v>
      </c>
      <c r="AC19" s="21"/>
      <c r="AD19" s="3" t="s">
        <v>88</v>
      </c>
    </row>
    <row r="20" spans="1:30" ht="22.5" customHeight="1" x14ac:dyDescent="0.25">
      <c r="A20" s="82"/>
      <c r="B20" s="83" t="s">
        <v>79</v>
      </c>
      <c r="C20" s="83"/>
      <c r="D20" s="83"/>
      <c r="E20" s="83"/>
      <c r="F20" s="83"/>
      <c r="G20" s="83"/>
      <c r="H20" s="83"/>
      <c r="I20" s="83"/>
      <c r="J20" s="20" t="s">
        <v>30</v>
      </c>
      <c r="K20" s="52">
        <v>1</v>
      </c>
      <c r="L20" s="52">
        <v>0</v>
      </c>
      <c r="M20" s="52">
        <v>0</v>
      </c>
      <c r="N20" s="52">
        <v>0</v>
      </c>
      <c r="O20" s="52">
        <v>0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45">
        <f t="shared" si="0"/>
        <v>1</v>
      </c>
      <c r="AC20" s="21" t="s">
        <v>70</v>
      </c>
      <c r="AD20" s="3" t="s">
        <v>89</v>
      </c>
    </row>
    <row r="21" spans="1:30" ht="22.5" customHeight="1" x14ac:dyDescent="0.25">
      <c r="A21" s="82"/>
      <c r="B21" s="83"/>
      <c r="C21" s="83"/>
      <c r="D21" s="83"/>
      <c r="E21" s="83"/>
      <c r="F21" s="83"/>
      <c r="G21" s="83"/>
      <c r="H21" s="83"/>
      <c r="I21" s="83"/>
      <c r="J21" s="20" t="s">
        <v>31</v>
      </c>
      <c r="K21" s="52">
        <v>1</v>
      </c>
      <c r="L21" s="52">
        <v>0</v>
      </c>
      <c r="M21" s="52">
        <v>0</v>
      </c>
      <c r="N21" s="52">
        <v>0</v>
      </c>
      <c r="O21" s="52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45">
        <f t="shared" si="0"/>
        <v>2</v>
      </c>
      <c r="AC21" s="21" t="s">
        <v>70</v>
      </c>
      <c r="AD21" s="3" t="s">
        <v>90</v>
      </c>
    </row>
    <row r="22" spans="1:30" ht="22.5" customHeight="1" x14ac:dyDescent="0.25">
      <c r="A22" s="82"/>
      <c r="B22" s="83"/>
      <c r="C22" s="83"/>
      <c r="D22" s="83"/>
      <c r="E22" s="83"/>
      <c r="F22" s="83"/>
      <c r="G22" s="83"/>
      <c r="H22" s="83"/>
      <c r="I22" s="83"/>
      <c r="J22" s="20" t="s">
        <v>32</v>
      </c>
      <c r="K22" s="46">
        <f>SUM(K20:K21)</f>
        <v>2</v>
      </c>
      <c r="L22" s="46">
        <f t="shared" ref="L22:O22" si="3">SUM(L20:L21)</f>
        <v>0</v>
      </c>
      <c r="M22" s="46">
        <f t="shared" si="3"/>
        <v>0</v>
      </c>
      <c r="N22" s="46">
        <f t="shared" si="3"/>
        <v>0</v>
      </c>
      <c r="O22" s="46">
        <f t="shared" si="3"/>
        <v>1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46">
        <f t="shared" si="0"/>
        <v>3</v>
      </c>
      <c r="AC22" s="21"/>
      <c r="AD22" s="3" t="s">
        <v>91</v>
      </c>
    </row>
    <row r="23" spans="1:30" ht="22.5" customHeight="1" x14ac:dyDescent="0.25">
      <c r="A23" s="82"/>
      <c r="B23" s="85" t="s">
        <v>34</v>
      </c>
      <c r="C23" s="86"/>
      <c r="D23" s="86"/>
      <c r="E23" s="86"/>
      <c r="F23" s="86"/>
      <c r="G23" s="86"/>
      <c r="H23" s="86"/>
      <c r="I23" s="87"/>
      <c r="J23" s="20" t="s">
        <v>30</v>
      </c>
      <c r="K23" s="46">
        <f>K14+K17+K20</f>
        <v>140</v>
      </c>
      <c r="L23" s="46">
        <f t="shared" ref="L23:O25" si="4">L14+L17+L20</f>
        <v>146</v>
      </c>
      <c r="M23" s="46">
        <f t="shared" si="4"/>
        <v>154</v>
      </c>
      <c r="N23" s="46">
        <f t="shared" si="4"/>
        <v>143</v>
      </c>
      <c r="O23" s="46">
        <f t="shared" si="4"/>
        <v>140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46">
        <f>Z14+Z17+Z20</f>
        <v>723</v>
      </c>
      <c r="AC23" s="21"/>
      <c r="AD23" s="3" t="s">
        <v>92</v>
      </c>
    </row>
    <row r="24" spans="1:30" ht="22.5" customHeight="1" x14ac:dyDescent="0.25">
      <c r="A24" s="82"/>
      <c r="B24" s="88"/>
      <c r="C24" s="89"/>
      <c r="D24" s="89"/>
      <c r="E24" s="89"/>
      <c r="F24" s="89"/>
      <c r="G24" s="89"/>
      <c r="H24" s="89"/>
      <c r="I24" s="90"/>
      <c r="J24" s="20" t="s">
        <v>31</v>
      </c>
      <c r="K24" s="46">
        <f>K15+K18+K21</f>
        <v>158</v>
      </c>
      <c r="L24" s="46">
        <f t="shared" si="4"/>
        <v>145</v>
      </c>
      <c r="M24" s="46">
        <f t="shared" si="4"/>
        <v>140</v>
      </c>
      <c r="N24" s="46">
        <f t="shared" si="4"/>
        <v>140</v>
      </c>
      <c r="O24" s="46">
        <f t="shared" si="4"/>
        <v>157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46">
        <f>Z15+Z18+Z21</f>
        <v>740</v>
      </c>
      <c r="AC24" s="21"/>
      <c r="AD24" s="3" t="s">
        <v>93</v>
      </c>
    </row>
    <row r="25" spans="1:30" ht="22.5" customHeight="1" x14ac:dyDescent="0.25">
      <c r="A25" s="84"/>
      <c r="B25" s="91"/>
      <c r="C25" s="92"/>
      <c r="D25" s="92"/>
      <c r="E25" s="92"/>
      <c r="F25" s="92"/>
      <c r="G25" s="92"/>
      <c r="H25" s="92"/>
      <c r="I25" s="93"/>
      <c r="J25" s="20" t="s">
        <v>32</v>
      </c>
      <c r="K25" s="46">
        <f>K16+K19+K22</f>
        <v>298</v>
      </c>
      <c r="L25" s="46">
        <f t="shared" si="4"/>
        <v>291</v>
      </c>
      <c r="M25" s="46">
        <f t="shared" si="4"/>
        <v>294</v>
      </c>
      <c r="N25" s="46">
        <f t="shared" si="4"/>
        <v>283</v>
      </c>
      <c r="O25" s="46">
        <f t="shared" si="4"/>
        <v>297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46">
        <f>Z16+Z19+Z22</f>
        <v>1463</v>
      </c>
      <c r="AC25" s="21"/>
      <c r="AD25" s="3" t="s">
        <v>94</v>
      </c>
    </row>
    <row r="26" spans="1:30" ht="22.5" customHeight="1" x14ac:dyDescent="0.25">
      <c r="A26" s="22" t="s">
        <v>35</v>
      </c>
      <c r="B26" s="72" t="s">
        <v>36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  <c r="AC26"/>
    </row>
    <row r="27" spans="1:30" ht="22.5" customHeight="1" x14ac:dyDescent="0.25">
      <c r="A27" s="81"/>
      <c r="B27" s="83" t="s">
        <v>37</v>
      </c>
      <c r="C27" s="83"/>
      <c r="D27" s="83"/>
      <c r="E27" s="83"/>
      <c r="F27" s="83"/>
      <c r="G27" s="83"/>
      <c r="H27" s="83"/>
      <c r="I27" s="83"/>
      <c r="J27" s="20" t="s">
        <v>30</v>
      </c>
      <c r="K27" s="52">
        <v>120</v>
      </c>
      <c r="L27" s="52">
        <v>121</v>
      </c>
      <c r="M27" s="52">
        <v>119</v>
      </c>
      <c r="N27" s="52">
        <v>121</v>
      </c>
      <c r="O27" s="52">
        <v>121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46">
        <f t="shared" ref="Z27:Z35" si="5">SUM(K27:Y27)</f>
        <v>602</v>
      </c>
      <c r="AB27" s="10" t="s">
        <v>71</v>
      </c>
      <c r="AC27" s="21" t="s">
        <v>72</v>
      </c>
      <c r="AD27" s="3" t="s">
        <v>95</v>
      </c>
    </row>
    <row r="28" spans="1:30" ht="22.5" customHeight="1" x14ac:dyDescent="0.25">
      <c r="A28" s="82"/>
      <c r="B28" s="83"/>
      <c r="C28" s="83"/>
      <c r="D28" s="83"/>
      <c r="E28" s="83"/>
      <c r="F28" s="83"/>
      <c r="G28" s="83"/>
      <c r="H28" s="83"/>
      <c r="I28" s="83"/>
      <c r="J28" s="20" t="s">
        <v>31</v>
      </c>
      <c r="K28" s="52">
        <v>124</v>
      </c>
      <c r="L28" s="52">
        <v>109</v>
      </c>
      <c r="M28" s="52">
        <v>100</v>
      </c>
      <c r="N28" s="52">
        <v>106</v>
      </c>
      <c r="O28" s="52">
        <v>118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46">
        <f t="shared" si="5"/>
        <v>557</v>
      </c>
      <c r="AC28" s="21" t="s">
        <v>72</v>
      </c>
      <c r="AD28" s="3" t="s">
        <v>96</v>
      </c>
    </row>
    <row r="29" spans="1:30" ht="22.5" customHeight="1" x14ac:dyDescent="0.25">
      <c r="A29" s="82"/>
      <c r="B29" s="83"/>
      <c r="C29" s="83"/>
      <c r="D29" s="83"/>
      <c r="E29" s="83"/>
      <c r="F29" s="83"/>
      <c r="G29" s="83"/>
      <c r="H29" s="83"/>
      <c r="I29" s="83"/>
      <c r="J29" s="20" t="s">
        <v>32</v>
      </c>
      <c r="K29" s="46">
        <f>SUM(K27:K28)</f>
        <v>244</v>
      </c>
      <c r="L29" s="46">
        <f t="shared" ref="L29:O29" si="6">SUM(L27:L28)</f>
        <v>230</v>
      </c>
      <c r="M29" s="46">
        <f t="shared" si="6"/>
        <v>219</v>
      </c>
      <c r="N29" s="46">
        <f t="shared" si="6"/>
        <v>227</v>
      </c>
      <c r="O29" s="46">
        <f t="shared" si="6"/>
        <v>239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46">
        <f t="shared" si="5"/>
        <v>1159</v>
      </c>
      <c r="AC29" s="21" t="s">
        <v>136</v>
      </c>
      <c r="AD29" s="3" t="s">
        <v>97</v>
      </c>
    </row>
    <row r="30" spans="1:30" ht="22.5" customHeight="1" x14ac:dyDescent="0.25">
      <c r="A30" s="82"/>
      <c r="B30" s="83" t="s">
        <v>80</v>
      </c>
      <c r="C30" s="83"/>
      <c r="D30" s="83"/>
      <c r="E30" s="83"/>
      <c r="F30" s="83"/>
      <c r="G30" s="83"/>
      <c r="H30" s="83"/>
      <c r="I30" s="83"/>
      <c r="J30" s="20" t="s">
        <v>30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46">
        <f t="shared" si="5"/>
        <v>0</v>
      </c>
      <c r="AB30" s="10" t="s">
        <v>73</v>
      </c>
      <c r="AC30" s="21" t="s">
        <v>72</v>
      </c>
      <c r="AD30" s="3" t="s">
        <v>98</v>
      </c>
    </row>
    <row r="31" spans="1:30" ht="22.5" customHeight="1" x14ac:dyDescent="0.25">
      <c r="A31" s="82"/>
      <c r="B31" s="83"/>
      <c r="C31" s="83"/>
      <c r="D31" s="83"/>
      <c r="E31" s="83"/>
      <c r="F31" s="83"/>
      <c r="G31" s="83"/>
      <c r="H31" s="83"/>
      <c r="I31" s="83"/>
      <c r="J31" s="20" t="s">
        <v>31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46">
        <f t="shared" si="5"/>
        <v>0</v>
      </c>
      <c r="AC31" s="21" t="s">
        <v>72</v>
      </c>
      <c r="AD31" s="3" t="s">
        <v>99</v>
      </c>
    </row>
    <row r="32" spans="1:30" ht="22.5" customHeight="1" x14ac:dyDescent="0.25">
      <c r="A32" s="82"/>
      <c r="B32" s="83"/>
      <c r="C32" s="83"/>
      <c r="D32" s="83"/>
      <c r="E32" s="83"/>
      <c r="F32" s="83"/>
      <c r="G32" s="83"/>
      <c r="H32" s="83"/>
      <c r="I32" s="83"/>
      <c r="J32" s="20" t="s">
        <v>32</v>
      </c>
      <c r="K32" s="46">
        <f>SUM(K30:K31)</f>
        <v>0</v>
      </c>
      <c r="L32" s="46">
        <f t="shared" ref="L32:O32" si="7">SUM(L30:L31)</f>
        <v>0</v>
      </c>
      <c r="M32" s="46">
        <f t="shared" si="7"/>
        <v>0</v>
      </c>
      <c r="N32" s="46">
        <f t="shared" si="7"/>
        <v>0</v>
      </c>
      <c r="O32" s="46">
        <f t="shared" si="7"/>
        <v>0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46">
        <f t="shared" si="5"/>
        <v>0</v>
      </c>
      <c r="AC32" s="21" t="s">
        <v>136</v>
      </c>
      <c r="AD32" s="3" t="s">
        <v>100</v>
      </c>
    </row>
    <row r="33" spans="1:34" ht="22.5" customHeight="1" x14ac:dyDescent="0.25">
      <c r="A33" s="82"/>
      <c r="B33" s="83" t="s">
        <v>82</v>
      </c>
      <c r="C33" s="83"/>
      <c r="D33" s="83"/>
      <c r="E33" s="83"/>
      <c r="F33" s="83"/>
      <c r="G33" s="83"/>
      <c r="H33" s="83"/>
      <c r="I33" s="83"/>
      <c r="J33" s="20" t="s">
        <v>30</v>
      </c>
      <c r="K33" s="52">
        <v>1</v>
      </c>
      <c r="L33" s="52">
        <v>0</v>
      </c>
      <c r="M33" s="52">
        <v>0</v>
      </c>
      <c r="N33" s="52">
        <v>0</v>
      </c>
      <c r="O33" s="52">
        <v>0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46">
        <f t="shared" si="5"/>
        <v>1</v>
      </c>
      <c r="AB33" s="10" t="s">
        <v>74</v>
      </c>
      <c r="AC33" s="21" t="s">
        <v>72</v>
      </c>
      <c r="AD33" s="3" t="s">
        <v>101</v>
      </c>
    </row>
    <row r="34" spans="1:34" ht="22.5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20" t="s">
        <v>31</v>
      </c>
      <c r="K34" s="52">
        <v>1</v>
      </c>
      <c r="L34" s="52">
        <v>0</v>
      </c>
      <c r="M34" s="52">
        <v>0</v>
      </c>
      <c r="N34" s="52">
        <v>0</v>
      </c>
      <c r="O34" s="52">
        <v>1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46">
        <f t="shared" si="5"/>
        <v>2</v>
      </c>
      <c r="AC34" s="21" t="s">
        <v>72</v>
      </c>
      <c r="AD34" s="3" t="s">
        <v>102</v>
      </c>
    </row>
    <row r="35" spans="1:34" ht="22.5" customHeight="1" x14ac:dyDescent="0.25">
      <c r="A35" s="82"/>
      <c r="B35" s="83"/>
      <c r="C35" s="83"/>
      <c r="D35" s="83"/>
      <c r="E35" s="83"/>
      <c r="F35" s="83"/>
      <c r="G35" s="83"/>
      <c r="H35" s="83"/>
      <c r="I35" s="83"/>
      <c r="J35" s="20" t="s">
        <v>32</v>
      </c>
      <c r="K35" s="46">
        <f>SUM(K33:K34)</f>
        <v>2</v>
      </c>
      <c r="L35" s="46">
        <f t="shared" ref="L35:O35" si="8">SUM(L33:L34)</f>
        <v>0</v>
      </c>
      <c r="M35" s="46">
        <f t="shared" si="8"/>
        <v>0</v>
      </c>
      <c r="N35" s="46">
        <f t="shared" si="8"/>
        <v>0</v>
      </c>
      <c r="O35" s="46">
        <f t="shared" si="8"/>
        <v>1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46">
        <f t="shared" si="5"/>
        <v>3</v>
      </c>
      <c r="AC35" s="21" t="s">
        <v>136</v>
      </c>
      <c r="AD35" s="3" t="s">
        <v>103</v>
      </c>
    </row>
    <row r="36" spans="1:34" ht="22.5" customHeight="1" x14ac:dyDescent="0.25">
      <c r="A36" s="82"/>
      <c r="B36" s="94" t="s">
        <v>81</v>
      </c>
      <c r="C36" s="94"/>
      <c r="D36" s="94"/>
      <c r="E36" s="94"/>
      <c r="F36" s="94"/>
      <c r="G36" s="94"/>
      <c r="H36" s="94"/>
      <c r="I36" s="94"/>
      <c r="J36" s="20" t="s">
        <v>30</v>
      </c>
      <c r="K36" s="46">
        <f>K27+K30+K33</f>
        <v>121</v>
      </c>
      <c r="L36" s="46">
        <f t="shared" ref="L36:O38" si="9">L27+L30+L33</f>
        <v>121</v>
      </c>
      <c r="M36" s="46">
        <f t="shared" si="9"/>
        <v>119</v>
      </c>
      <c r="N36" s="46">
        <f t="shared" si="9"/>
        <v>121</v>
      </c>
      <c r="O36" s="46">
        <f t="shared" si="9"/>
        <v>121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46">
        <f>Z27+Z30+Z33</f>
        <v>603</v>
      </c>
      <c r="AB36" s="23" t="s">
        <v>75</v>
      </c>
      <c r="AC36" s="21" t="s">
        <v>136</v>
      </c>
      <c r="AD36" s="3" t="s">
        <v>104</v>
      </c>
    </row>
    <row r="37" spans="1:34" ht="22.5" customHeight="1" x14ac:dyDescent="0.25">
      <c r="A37" s="82"/>
      <c r="B37" s="94"/>
      <c r="C37" s="94"/>
      <c r="D37" s="94"/>
      <c r="E37" s="94"/>
      <c r="F37" s="94"/>
      <c r="G37" s="94"/>
      <c r="H37" s="94"/>
      <c r="I37" s="94"/>
      <c r="J37" s="20" t="s">
        <v>31</v>
      </c>
      <c r="K37" s="46">
        <f>K28+K31+K34</f>
        <v>125</v>
      </c>
      <c r="L37" s="46">
        <f t="shared" si="9"/>
        <v>109</v>
      </c>
      <c r="M37" s="46">
        <f t="shared" si="9"/>
        <v>100</v>
      </c>
      <c r="N37" s="46">
        <f t="shared" si="9"/>
        <v>106</v>
      </c>
      <c r="O37" s="46">
        <f t="shared" si="9"/>
        <v>119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46">
        <f>Z28+Z31+Z34</f>
        <v>559</v>
      </c>
      <c r="AC37" s="21" t="s">
        <v>136</v>
      </c>
      <c r="AD37" s="3" t="s">
        <v>105</v>
      </c>
    </row>
    <row r="38" spans="1:34" ht="22.5" customHeight="1" x14ac:dyDescent="0.25">
      <c r="A38" s="84"/>
      <c r="B38" s="94"/>
      <c r="C38" s="94"/>
      <c r="D38" s="94"/>
      <c r="E38" s="94"/>
      <c r="F38" s="94"/>
      <c r="G38" s="94"/>
      <c r="H38" s="94"/>
      <c r="I38" s="94"/>
      <c r="J38" s="20" t="s">
        <v>32</v>
      </c>
      <c r="K38" s="46">
        <f t="shared" ref="K38" si="10">K29+K32+K35</f>
        <v>246</v>
      </c>
      <c r="L38" s="46">
        <f t="shared" si="9"/>
        <v>230</v>
      </c>
      <c r="M38" s="46">
        <f t="shared" si="9"/>
        <v>219</v>
      </c>
      <c r="N38" s="46">
        <f t="shared" si="9"/>
        <v>227</v>
      </c>
      <c r="O38" s="46">
        <f t="shared" si="9"/>
        <v>240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46">
        <f>Z29+Z32+Z35</f>
        <v>1162</v>
      </c>
      <c r="AC38" s="21" t="s">
        <v>137</v>
      </c>
      <c r="AD38" s="3" t="s">
        <v>106</v>
      </c>
    </row>
    <row r="39" spans="1:34" ht="15.75" thickBot="1" x14ac:dyDescent="0.3">
      <c r="AA39" s="5" t="s">
        <v>76</v>
      </c>
      <c r="AC39" s="21"/>
    </row>
    <row r="40" spans="1:34" ht="16.5" thickBot="1" x14ac:dyDescent="0.3">
      <c r="C40" s="95" t="s">
        <v>38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  <c r="AC40"/>
    </row>
    <row r="41" spans="1:34" x14ac:dyDescent="0.25">
      <c r="A41" s="24"/>
      <c r="B41" s="25"/>
      <c r="C41" s="98" t="s">
        <v>39</v>
      </c>
      <c r="D41" s="98"/>
      <c r="E41" s="98"/>
      <c r="F41" s="98"/>
      <c r="G41" s="98"/>
      <c r="H41" s="98"/>
      <c r="I41" s="98"/>
      <c r="J41" s="98" t="s">
        <v>40</v>
      </c>
      <c r="K41" s="98"/>
      <c r="L41" s="98"/>
      <c r="M41" s="98"/>
      <c r="N41" s="98" t="s">
        <v>41</v>
      </c>
      <c r="O41" s="98"/>
      <c r="P41" s="98"/>
      <c r="Q41" s="98"/>
      <c r="R41" s="98" t="s">
        <v>42</v>
      </c>
      <c r="S41" s="98"/>
      <c r="T41" s="98"/>
      <c r="U41" s="98"/>
      <c r="V41" s="98" t="s">
        <v>43</v>
      </c>
      <c r="W41" s="98"/>
      <c r="X41" s="98"/>
      <c r="Y41" s="98"/>
      <c r="Z41" s="26"/>
      <c r="AC41"/>
    </row>
    <row r="42" spans="1:34" s="29" customFormat="1" ht="44.25" customHeight="1" thickBot="1" x14ac:dyDescent="0.3">
      <c r="A42" s="27"/>
      <c r="B42" s="28"/>
      <c r="C42" s="99" t="s">
        <v>176</v>
      </c>
      <c r="D42" s="100"/>
      <c r="E42" s="100"/>
      <c r="F42" s="100"/>
      <c r="G42" s="100"/>
      <c r="H42" s="100"/>
      <c r="I42" s="101"/>
      <c r="J42" s="99" t="s">
        <v>176</v>
      </c>
      <c r="K42" s="100"/>
      <c r="L42" s="100"/>
      <c r="M42" s="101"/>
      <c r="N42" s="99" t="s">
        <v>176</v>
      </c>
      <c r="O42" s="100"/>
      <c r="P42" s="100"/>
      <c r="Q42" s="101"/>
      <c r="R42" s="99" t="s">
        <v>176</v>
      </c>
      <c r="S42" s="100"/>
      <c r="T42" s="100"/>
      <c r="U42" s="101"/>
      <c r="V42" s="99" t="s">
        <v>176</v>
      </c>
      <c r="W42" s="100"/>
      <c r="X42" s="100"/>
      <c r="Y42" s="101"/>
      <c r="AA42" s="30"/>
      <c r="AC42"/>
      <c r="AD42" s="31"/>
    </row>
    <row r="43" spans="1:34" ht="16.5" thickBot="1" x14ac:dyDescent="0.3">
      <c r="C43" s="95" t="s">
        <v>44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AC43"/>
    </row>
    <row r="44" spans="1:34" ht="33.75" customHeight="1" thickBot="1" x14ac:dyDescent="0.3">
      <c r="A44" s="32"/>
      <c r="B44" s="33"/>
      <c r="C44" s="102" t="s">
        <v>157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 t="s">
        <v>158</v>
      </c>
      <c r="R44" s="102"/>
      <c r="S44" s="102"/>
      <c r="T44" s="102"/>
      <c r="U44" s="102"/>
      <c r="V44" s="102"/>
      <c r="W44" s="102"/>
      <c r="X44" s="102"/>
      <c r="Y44" s="102"/>
      <c r="Z44" s="10"/>
      <c r="AC44"/>
    </row>
    <row r="45" spans="1:34" ht="108" customHeight="1" thickBot="1" x14ac:dyDescent="0.3">
      <c r="A45" s="32"/>
      <c r="B45" s="33"/>
      <c r="C45" s="103" t="s">
        <v>176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3" t="s">
        <v>176</v>
      </c>
      <c r="R45" s="104"/>
      <c r="S45" s="104"/>
      <c r="T45" s="104"/>
      <c r="U45" s="104"/>
      <c r="V45" s="104"/>
      <c r="W45" s="104"/>
      <c r="X45" s="104"/>
      <c r="Y45" s="104"/>
      <c r="Z45" s="10"/>
      <c r="AA45" s="34"/>
      <c r="AC45"/>
    </row>
    <row r="46" spans="1:34" x14ac:dyDescent="0.25">
      <c r="AC46"/>
      <c r="AF46" s="26"/>
    </row>
    <row r="47" spans="1:34" ht="16.5" customHeight="1" x14ac:dyDescent="0.25"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AA47" s="2"/>
      <c r="AC47"/>
      <c r="AD47" t="s">
        <v>165</v>
      </c>
      <c r="AH47" s="50" t="s">
        <v>174</v>
      </c>
    </row>
    <row r="48" spans="1:34" ht="22.5" customHeight="1" x14ac:dyDescent="0.25">
      <c r="C48" s="35"/>
      <c r="D48" s="35"/>
      <c r="E48" s="35"/>
      <c r="F48" s="35"/>
      <c r="G48" s="35"/>
      <c r="H48" s="35"/>
      <c r="I48" s="64" t="s">
        <v>125</v>
      </c>
      <c r="J48" s="64"/>
      <c r="K48" s="64"/>
      <c r="L48" s="64"/>
      <c r="M48" s="1" t="s">
        <v>162</v>
      </c>
      <c r="N48" s="1"/>
      <c r="O48" s="1"/>
      <c r="P48" s="1" t="s">
        <v>3</v>
      </c>
      <c r="Q48" s="1"/>
      <c r="R48" s="1"/>
      <c r="S48" s="1" t="s">
        <v>160</v>
      </c>
      <c r="U48" s="1"/>
      <c r="V48" s="1"/>
      <c r="X48" s="36"/>
      <c r="Y48" s="66" t="s">
        <v>123</v>
      </c>
      <c r="Z48" s="66"/>
      <c r="AC48"/>
      <c r="AH48" s="50" t="s">
        <v>173</v>
      </c>
    </row>
    <row r="49" spans="1:30" ht="22.5" customHeight="1" x14ac:dyDescent="0.25">
      <c r="C49" s="35"/>
      <c r="D49" s="35"/>
      <c r="E49" s="35"/>
      <c r="F49" s="35"/>
      <c r="G49" s="35"/>
      <c r="H49" s="35"/>
      <c r="I49" s="64" t="s">
        <v>2</v>
      </c>
      <c r="J49" s="64"/>
      <c r="K49" s="64"/>
      <c r="L49" s="64"/>
      <c r="M49" s="1" t="s">
        <v>161</v>
      </c>
      <c r="N49" s="1"/>
      <c r="O49" s="1"/>
      <c r="P49" s="1" t="s">
        <v>4</v>
      </c>
      <c r="Q49" s="1"/>
      <c r="R49" s="1"/>
      <c r="S49" s="1" t="s">
        <v>159</v>
      </c>
      <c r="U49" s="1"/>
      <c r="V49" s="1"/>
      <c r="X49" s="36"/>
      <c r="Y49" s="66"/>
      <c r="Z49" s="66"/>
      <c r="AC49"/>
    </row>
    <row r="50" spans="1:30" ht="22.5" customHeight="1" x14ac:dyDescent="0.25">
      <c r="C50" s="35"/>
      <c r="D50" s="35"/>
      <c r="E50" s="35"/>
      <c r="F50" s="35"/>
      <c r="G50" s="35"/>
      <c r="H50" s="3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X50" s="35"/>
      <c r="Y50" s="68" t="s">
        <v>165</v>
      </c>
      <c r="Z50" s="68"/>
      <c r="AC50"/>
    </row>
    <row r="51" spans="1:30" ht="21.75" customHeight="1" x14ac:dyDescent="0.25">
      <c r="A51" s="37"/>
      <c r="B51" s="37"/>
      <c r="C51" s="37"/>
      <c r="D51" s="37"/>
      <c r="E51" s="37"/>
      <c r="F51" s="37"/>
      <c r="G51" s="37"/>
      <c r="H51" s="3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69"/>
      <c r="X51" s="69"/>
      <c r="Y51" s="69"/>
      <c r="Z51" s="69"/>
      <c r="AC51"/>
    </row>
    <row r="52" spans="1:30" ht="21.75" customHeight="1" x14ac:dyDescent="0.25">
      <c r="A52" s="37"/>
      <c r="B52" s="37"/>
      <c r="C52" s="37"/>
      <c r="D52" s="37"/>
      <c r="E52" s="37"/>
      <c r="F52" s="37"/>
      <c r="G52" s="37"/>
      <c r="H52" s="3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69"/>
      <c r="X52" s="69"/>
      <c r="Y52" s="69"/>
      <c r="Z52" s="69"/>
      <c r="AC52"/>
    </row>
    <row r="53" spans="1:30" ht="21.75" customHeight="1" x14ac:dyDescent="0.25">
      <c r="A53" s="37"/>
      <c r="B53" s="37"/>
      <c r="C53" s="37"/>
      <c r="D53" s="37"/>
      <c r="E53" s="37"/>
      <c r="F53" s="37"/>
      <c r="G53" s="37"/>
      <c r="H53" s="3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05" t="s">
        <v>166</v>
      </c>
      <c r="X53" s="105"/>
      <c r="Y53" s="105"/>
      <c r="Z53" s="105"/>
      <c r="AC53"/>
    </row>
    <row r="54" spans="1:30" ht="24.95" customHeight="1" x14ac:dyDescent="0.25">
      <c r="A54" s="11" t="s">
        <v>5</v>
      </c>
      <c r="B54" s="106" t="s">
        <v>6</v>
      </c>
      <c r="C54" s="106"/>
      <c r="D54" s="106"/>
      <c r="E54" s="106"/>
      <c r="F54" s="106"/>
      <c r="G54" s="106"/>
      <c r="H54" s="106"/>
      <c r="I54" s="106"/>
      <c r="J54" s="106"/>
      <c r="K54" s="106" t="s">
        <v>7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C54"/>
    </row>
    <row r="55" spans="1:30" ht="44.25" customHeight="1" x14ac:dyDescent="0.25">
      <c r="A55" s="11" t="s">
        <v>45</v>
      </c>
      <c r="B55" s="94" t="s">
        <v>46</v>
      </c>
      <c r="C55" s="94"/>
      <c r="D55" s="94"/>
      <c r="E55" s="94"/>
      <c r="F55" s="94"/>
      <c r="G55" s="94"/>
      <c r="H55" s="94"/>
      <c r="I55" s="94"/>
      <c r="J55" s="94"/>
      <c r="K55" s="9" t="s">
        <v>145</v>
      </c>
      <c r="L55" s="9" t="s">
        <v>147</v>
      </c>
      <c r="M55" s="9" t="s">
        <v>149</v>
      </c>
      <c r="N55" s="9" t="s">
        <v>151</v>
      </c>
      <c r="O55" s="9" t="s">
        <v>153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11" t="s">
        <v>154</v>
      </c>
      <c r="AC55"/>
      <c r="AD55" s="3" t="s">
        <v>143</v>
      </c>
    </row>
    <row r="56" spans="1:30" ht="12.75" customHeight="1" x14ac:dyDescent="0.25">
      <c r="A56" s="13" t="s">
        <v>9</v>
      </c>
      <c r="B56" s="107" t="s">
        <v>10</v>
      </c>
      <c r="C56" s="107"/>
      <c r="D56" s="107"/>
      <c r="E56" s="107"/>
      <c r="F56" s="107"/>
      <c r="G56" s="107"/>
      <c r="H56" s="107"/>
      <c r="I56" s="107"/>
      <c r="J56" s="107"/>
      <c r="K56" s="14" t="s">
        <v>11</v>
      </c>
      <c r="L56" s="14" t="s">
        <v>12</v>
      </c>
      <c r="M56" s="14" t="s">
        <v>13</v>
      </c>
      <c r="N56" s="14" t="s">
        <v>14</v>
      </c>
      <c r="O56" s="14" t="s">
        <v>15</v>
      </c>
      <c r="P56" s="14" t="s">
        <v>16</v>
      </c>
      <c r="Q56" s="14" t="s">
        <v>17</v>
      </c>
      <c r="R56" s="14" t="s">
        <v>18</v>
      </c>
      <c r="S56" s="14" t="s">
        <v>19</v>
      </c>
      <c r="T56" s="14" t="s">
        <v>20</v>
      </c>
      <c r="U56" s="14" t="s">
        <v>21</v>
      </c>
      <c r="V56" s="14" t="s">
        <v>22</v>
      </c>
      <c r="W56" s="14" t="s">
        <v>23</v>
      </c>
      <c r="X56" s="14" t="s">
        <v>24</v>
      </c>
      <c r="Y56" s="14" t="s">
        <v>25</v>
      </c>
      <c r="Z56" s="14" t="s">
        <v>26</v>
      </c>
      <c r="AA56" s="15"/>
      <c r="AC56"/>
      <c r="AD56" s="15"/>
    </row>
    <row r="57" spans="1:30" ht="22.5" customHeight="1" x14ac:dyDescent="0.25">
      <c r="A57" s="108" t="s">
        <v>47</v>
      </c>
      <c r="B57" s="109" t="s">
        <v>48</v>
      </c>
      <c r="C57" s="110"/>
      <c r="D57" s="110"/>
      <c r="E57" s="110"/>
      <c r="F57" s="110"/>
      <c r="G57" s="110"/>
      <c r="H57" s="110"/>
      <c r="I57" s="111"/>
      <c r="J57" s="20" t="s">
        <v>30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45">
        <f t="shared" ref="Z57:Z62" si="11">SUM(K57:Y57)</f>
        <v>0</v>
      </c>
      <c r="AB57" s="10" t="s">
        <v>131</v>
      </c>
      <c r="AC57" s="21" t="s">
        <v>77</v>
      </c>
      <c r="AD57" s="3" t="s">
        <v>107</v>
      </c>
    </row>
    <row r="58" spans="1:30" ht="22.5" customHeight="1" x14ac:dyDescent="0.25">
      <c r="A58" s="108"/>
      <c r="B58" s="112"/>
      <c r="C58" s="113"/>
      <c r="D58" s="113"/>
      <c r="E58" s="113"/>
      <c r="F58" s="113"/>
      <c r="G58" s="113"/>
      <c r="H58" s="113"/>
      <c r="I58" s="114"/>
      <c r="J58" s="20" t="s">
        <v>31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45">
        <f t="shared" si="11"/>
        <v>0</v>
      </c>
      <c r="AC58" s="21" t="s">
        <v>77</v>
      </c>
      <c r="AD58" s="3" t="s">
        <v>108</v>
      </c>
    </row>
    <row r="59" spans="1:30" ht="22.5" customHeight="1" x14ac:dyDescent="0.25">
      <c r="A59" s="108"/>
      <c r="B59" s="115"/>
      <c r="C59" s="116"/>
      <c r="D59" s="116"/>
      <c r="E59" s="116"/>
      <c r="F59" s="116"/>
      <c r="G59" s="116"/>
      <c r="H59" s="116"/>
      <c r="I59" s="117"/>
      <c r="J59" s="20" t="s">
        <v>32</v>
      </c>
      <c r="K59" s="46">
        <f>SUM(K57:K58)</f>
        <v>0</v>
      </c>
      <c r="L59" s="46">
        <f>SUM(L57:L58)</f>
        <v>0</v>
      </c>
      <c r="M59" s="46">
        <f>SUM(M57:M58)</f>
        <v>0</v>
      </c>
      <c r="N59" s="46">
        <f>SUM(N57:N58)</f>
        <v>0</v>
      </c>
      <c r="O59" s="46">
        <f>SUM(O57:O58)</f>
        <v>0</v>
      </c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46">
        <f t="shared" si="11"/>
        <v>0</v>
      </c>
      <c r="AC59" s="21" t="s">
        <v>138</v>
      </c>
      <c r="AD59" s="3" t="s">
        <v>109</v>
      </c>
    </row>
    <row r="60" spans="1:30" ht="22.5" customHeight="1" x14ac:dyDescent="0.25">
      <c r="A60" s="108" t="s">
        <v>49</v>
      </c>
      <c r="B60" s="109" t="s">
        <v>50</v>
      </c>
      <c r="C60" s="110"/>
      <c r="D60" s="110"/>
      <c r="E60" s="110"/>
      <c r="F60" s="110"/>
      <c r="G60" s="110"/>
      <c r="H60" s="110"/>
      <c r="I60" s="111"/>
      <c r="J60" s="20" t="s">
        <v>30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45">
        <f t="shared" si="11"/>
        <v>0</v>
      </c>
      <c r="AB60" s="23" t="s">
        <v>132</v>
      </c>
      <c r="AC60" s="21" t="s">
        <v>135</v>
      </c>
      <c r="AD60" s="3" t="s">
        <v>110</v>
      </c>
    </row>
    <row r="61" spans="1:30" ht="22.5" customHeight="1" x14ac:dyDescent="0.25">
      <c r="A61" s="108"/>
      <c r="B61" s="112"/>
      <c r="C61" s="113"/>
      <c r="D61" s="113"/>
      <c r="E61" s="113"/>
      <c r="F61" s="113"/>
      <c r="G61" s="113"/>
      <c r="H61" s="113"/>
      <c r="I61" s="114"/>
      <c r="J61" s="20" t="s">
        <v>31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5">
        <f t="shared" si="11"/>
        <v>0</v>
      </c>
      <c r="AC61" s="21" t="s">
        <v>135</v>
      </c>
      <c r="AD61" s="3" t="s">
        <v>111</v>
      </c>
    </row>
    <row r="62" spans="1:30" ht="22.5" customHeight="1" x14ac:dyDescent="0.25">
      <c r="A62" s="108"/>
      <c r="B62" s="115"/>
      <c r="C62" s="116"/>
      <c r="D62" s="116"/>
      <c r="E62" s="116"/>
      <c r="F62" s="116"/>
      <c r="G62" s="116"/>
      <c r="H62" s="116"/>
      <c r="I62" s="117"/>
      <c r="J62" s="20" t="s">
        <v>32</v>
      </c>
      <c r="K62" s="46">
        <f>SUM(K60:K61)</f>
        <v>0</v>
      </c>
      <c r="L62" s="46">
        <f>SUM(L60:L61)</f>
        <v>0</v>
      </c>
      <c r="M62" s="46">
        <f>SUM(M60:M61)</f>
        <v>0</v>
      </c>
      <c r="N62" s="46">
        <f>SUM(N60:N61)</f>
        <v>0</v>
      </c>
      <c r="O62" s="46">
        <f>SUM(O60:O61)</f>
        <v>0</v>
      </c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46">
        <f t="shared" si="11"/>
        <v>0</v>
      </c>
      <c r="AA62" s="38"/>
      <c r="AC62" s="21" t="s">
        <v>139</v>
      </c>
      <c r="AD62" s="5" t="s">
        <v>112</v>
      </c>
    </row>
    <row r="63" spans="1:30" ht="22.5" customHeight="1" x14ac:dyDescent="0.25">
      <c r="A63" s="39" t="s">
        <v>51</v>
      </c>
      <c r="B63" s="94" t="s">
        <v>52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C63" s="21"/>
      <c r="AD63" s="5"/>
    </row>
    <row r="64" spans="1:30" ht="39.950000000000003" customHeight="1" x14ac:dyDescent="0.25">
      <c r="A64" s="20" t="s">
        <v>47</v>
      </c>
      <c r="B64" s="83" t="s">
        <v>127</v>
      </c>
      <c r="C64" s="83"/>
      <c r="D64" s="83"/>
      <c r="E64" s="83"/>
      <c r="F64" s="83"/>
      <c r="G64" s="83"/>
      <c r="H64" s="83"/>
      <c r="I64" s="83"/>
      <c r="J64" s="83"/>
      <c r="K64" s="52">
        <v>298</v>
      </c>
      <c r="L64" s="52">
        <v>297</v>
      </c>
      <c r="M64" s="52">
        <v>302</v>
      </c>
      <c r="N64" s="52">
        <v>289</v>
      </c>
      <c r="O64" s="52">
        <v>302</v>
      </c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45">
        <f>SUM(K64:Y64)</f>
        <v>1488</v>
      </c>
      <c r="AB64" s="49" t="s">
        <v>133</v>
      </c>
      <c r="AC64" s="21" t="s">
        <v>70</v>
      </c>
      <c r="AD64" s="3" t="s">
        <v>113</v>
      </c>
    </row>
    <row r="65" spans="1:34" ht="39.950000000000003" customHeight="1" x14ac:dyDescent="0.25">
      <c r="A65" s="20" t="s">
        <v>49</v>
      </c>
      <c r="B65" s="83" t="s">
        <v>53</v>
      </c>
      <c r="C65" s="83"/>
      <c r="D65" s="83"/>
      <c r="E65" s="83"/>
      <c r="F65" s="83"/>
      <c r="G65" s="83"/>
      <c r="H65" s="83"/>
      <c r="I65" s="83"/>
      <c r="J65" s="83"/>
      <c r="K65" s="52">
        <v>3</v>
      </c>
      <c r="L65" s="52">
        <v>0</v>
      </c>
      <c r="M65" s="52">
        <v>0</v>
      </c>
      <c r="N65" s="52">
        <v>0</v>
      </c>
      <c r="O65" s="52">
        <v>0</v>
      </c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45">
        <f>SUM(K65:Y65)</f>
        <v>3</v>
      </c>
      <c r="AC65" s="21" t="s">
        <v>70</v>
      </c>
      <c r="AD65" s="3" t="s">
        <v>114</v>
      </c>
    </row>
    <row r="66" spans="1:34" ht="45.75" customHeight="1" x14ac:dyDescent="0.25">
      <c r="A66" s="20" t="s">
        <v>54</v>
      </c>
      <c r="B66" s="83" t="s">
        <v>55</v>
      </c>
      <c r="C66" s="83"/>
      <c r="D66" s="83"/>
      <c r="E66" s="83"/>
      <c r="F66" s="83"/>
      <c r="G66" s="83"/>
      <c r="H66" s="83"/>
      <c r="I66" s="83"/>
      <c r="J66" s="83"/>
      <c r="K66" s="52">
        <v>49</v>
      </c>
      <c r="L66" s="52">
        <v>67</v>
      </c>
      <c r="M66" s="52">
        <v>83</v>
      </c>
      <c r="N66" s="52">
        <v>62</v>
      </c>
      <c r="O66" s="52">
        <v>62</v>
      </c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45">
        <f>SUM(K66:Y66)</f>
        <v>323</v>
      </c>
      <c r="AC66" s="21" t="s">
        <v>70</v>
      </c>
      <c r="AD66" s="3" t="s">
        <v>115</v>
      </c>
    </row>
    <row r="67" spans="1:34" ht="39.950000000000003" customHeight="1" x14ac:dyDescent="0.25">
      <c r="A67" s="20" t="s">
        <v>56</v>
      </c>
      <c r="B67" s="83" t="s">
        <v>57</v>
      </c>
      <c r="C67" s="83"/>
      <c r="D67" s="83"/>
      <c r="E67" s="83"/>
      <c r="F67" s="83"/>
      <c r="G67" s="83"/>
      <c r="H67" s="83"/>
      <c r="I67" s="83"/>
      <c r="J67" s="83"/>
      <c r="K67" s="46">
        <f>K64-K65-K66</f>
        <v>246</v>
      </c>
      <c r="L67" s="46">
        <f>L64-L65-L66</f>
        <v>230</v>
      </c>
      <c r="M67" s="46">
        <f>M64-M65-M66</f>
        <v>219</v>
      </c>
      <c r="N67" s="46">
        <f>N64-N65-N66</f>
        <v>227</v>
      </c>
      <c r="O67" s="46">
        <f>O64-O65-O66</f>
        <v>240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46">
        <f>SUM(K67:Y67)</f>
        <v>1162</v>
      </c>
      <c r="AB67" s="23" t="s">
        <v>78</v>
      </c>
      <c r="AC67" s="21" t="s">
        <v>140</v>
      </c>
      <c r="AD67" s="3" t="s">
        <v>116</v>
      </c>
    </row>
    <row r="68" spans="1:34" ht="15.75" customHeight="1" x14ac:dyDescent="0.25">
      <c r="A68" s="27"/>
      <c r="B68" s="2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AA68" s="5" t="s">
        <v>76</v>
      </c>
      <c r="AC68" s="21"/>
      <c r="AD68" s="31"/>
    </row>
    <row r="69" spans="1:34" ht="16.5" customHeight="1" x14ac:dyDescent="0.25">
      <c r="C69" s="95" t="s">
        <v>38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AC69"/>
    </row>
    <row r="70" spans="1:34" ht="15" customHeight="1" x14ac:dyDescent="0.25">
      <c r="A70" s="24"/>
      <c r="B70" s="25"/>
      <c r="C70" s="98" t="s">
        <v>39</v>
      </c>
      <c r="D70" s="98"/>
      <c r="E70" s="98"/>
      <c r="F70" s="98"/>
      <c r="G70" s="98"/>
      <c r="H70" s="98"/>
      <c r="I70" s="98"/>
      <c r="J70" s="98" t="s">
        <v>40</v>
      </c>
      <c r="K70" s="98"/>
      <c r="L70" s="98"/>
      <c r="M70" s="98"/>
      <c r="N70" s="98" t="s">
        <v>41</v>
      </c>
      <c r="O70" s="98"/>
      <c r="P70" s="98"/>
      <c r="Q70" s="98"/>
      <c r="R70" s="98" t="s">
        <v>42</v>
      </c>
      <c r="S70" s="98"/>
      <c r="T70" s="98"/>
      <c r="U70" s="98"/>
      <c r="V70" s="98" t="s">
        <v>43</v>
      </c>
      <c r="W70" s="98"/>
      <c r="X70" s="98"/>
      <c r="Y70" s="98"/>
      <c r="Z70" s="26"/>
      <c r="AC70"/>
    </row>
    <row r="71" spans="1:34" ht="43.5" customHeight="1" x14ac:dyDescent="0.25">
      <c r="A71" s="27"/>
      <c r="B71" s="28"/>
      <c r="C71" s="99" t="s">
        <v>176</v>
      </c>
      <c r="D71" s="100"/>
      <c r="E71" s="100"/>
      <c r="F71" s="100"/>
      <c r="G71" s="100"/>
      <c r="H71" s="100"/>
      <c r="I71" s="101"/>
      <c r="J71" s="99" t="s">
        <v>176</v>
      </c>
      <c r="K71" s="100"/>
      <c r="L71" s="100"/>
      <c r="M71" s="101"/>
      <c r="N71" s="99" t="s">
        <v>176</v>
      </c>
      <c r="O71" s="100"/>
      <c r="P71" s="100"/>
      <c r="Q71" s="101"/>
      <c r="R71" s="99" t="s">
        <v>176</v>
      </c>
      <c r="S71" s="100"/>
      <c r="T71" s="100"/>
      <c r="U71" s="101"/>
      <c r="V71" s="99" t="s">
        <v>176</v>
      </c>
      <c r="W71" s="100"/>
      <c r="X71" s="100"/>
      <c r="Y71" s="101"/>
      <c r="AA71" s="30"/>
      <c r="AC71"/>
      <c r="AD71" s="31"/>
    </row>
    <row r="72" spans="1:34" ht="16.5" customHeight="1" x14ac:dyDescent="0.25">
      <c r="C72" s="95" t="s">
        <v>44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AC72"/>
    </row>
    <row r="73" spans="1:34" ht="33.75" customHeight="1" x14ac:dyDescent="0.25">
      <c r="A73" s="32"/>
      <c r="B73" s="33"/>
      <c r="C73" s="102" t="s">
        <v>157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 t="s">
        <v>158</v>
      </c>
      <c r="R73" s="102"/>
      <c r="S73" s="102"/>
      <c r="T73" s="102"/>
      <c r="U73" s="102"/>
      <c r="V73" s="102"/>
      <c r="W73" s="102"/>
      <c r="X73" s="102"/>
      <c r="Y73" s="102"/>
      <c r="Z73" s="10"/>
      <c r="AC73"/>
    </row>
    <row r="74" spans="1:34" ht="106.5" customHeight="1" x14ac:dyDescent="0.25">
      <c r="A74" s="32"/>
      <c r="B74" s="33"/>
      <c r="C74" s="103" t="s">
        <v>176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3" t="s">
        <v>176</v>
      </c>
      <c r="R74" s="104"/>
      <c r="S74" s="104"/>
      <c r="T74" s="104"/>
      <c r="U74" s="104"/>
      <c r="V74" s="104"/>
      <c r="W74" s="104"/>
      <c r="X74" s="104"/>
      <c r="Y74" s="104"/>
      <c r="Z74" s="10"/>
      <c r="AC74"/>
    </row>
    <row r="75" spans="1:34" ht="15" customHeight="1" x14ac:dyDescent="0.25">
      <c r="AC75"/>
      <c r="AF75" s="5"/>
    </row>
    <row r="76" spans="1:34" ht="16.5" customHeight="1" x14ac:dyDescent="0.25"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AA76" s="2"/>
      <c r="AC76"/>
      <c r="AD76" t="s">
        <v>167</v>
      </c>
      <c r="AH76" s="50" t="s">
        <v>174</v>
      </c>
    </row>
    <row r="77" spans="1:34" ht="22.5" customHeight="1" x14ac:dyDescent="0.25">
      <c r="I77" s="64" t="s">
        <v>125</v>
      </c>
      <c r="J77" s="64"/>
      <c r="K77" s="64"/>
      <c r="L77" s="64"/>
      <c r="M77" s="1" t="s">
        <v>162</v>
      </c>
      <c r="N77" s="1"/>
      <c r="O77" s="1"/>
      <c r="P77" s="1" t="s">
        <v>3</v>
      </c>
      <c r="Q77" s="1"/>
      <c r="R77" s="1"/>
      <c r="S77" s="1" t="s">
        <v>160</v>
      </c>
      <c r="U77" s="1"/>
      <c r="V77" s="1"/>
      <c r="X77" s="36"/>
      <c r="Y77" s="66" t="s">
        <v>123</v>
      </c>
      <c r="Z77" s="66"/>
      <c r="AC77"/>
      <c r="AH77" s="50" t="s">
        <v>173</v>
      </c>
    </row>
    <row r="78" spans="1:34" ht="22.5" customHeight="1" x14ac:dyDescent="0.25">
      <c r="I78" s="64" t="s">
        <v>2</v>
      </c>
      <c r="J78" s="64"/>
      <c r="K78" s="64"/>
      <c r="L78" s="64"/>
      <c r="M78" s="1" t="s">
        <v>161</v>
      </c>
      <c r="N78" s="1"/>
      <c r="O78" s="1"/>
      <c r="P78" s="1" t="s">
        <v>4</v>
      </c>
      <c r="Q78" s="1"/>
      <c r="R78" s="1"/>
      <c r="S78" s="1" t="s">
        <v>159</v>
      </c>
      <c r="U78" s="1"/>
      <c r="V78" s="1"/>
      <c r="X78" s="36"/>
      <c r="Y78" s="66"/>
      <c r="Z78" s="66"/>
      <c r="AC78"/>
    </row>
    <row r="79" spans="1:34" ht="22.5" customHeight="1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Y79" s="68" t="s">
        <v>167</v>
      </c>
      <c r="Z79" s="68"/>
      <c r="AC79"/>
    </row>
    <row r="80" spans="1:34" ht="22.5" customHeight="1" x14ac:dyDescent="0.25"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69"/>
      <c r="X80" s="69"/>
      <c r="Y80" s="69"/>
      <c r="Z80" s="69"/>
      <c r="AC80"/>
    </row>
    <row r="81" spans="1:30" ht="22.5" customHeight="1" x14ac:dyDescent="0.25"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69"/>
      <c r="X81" s="69"/>
      <c r="Y81" s="69"/>
      <c r="Z81" s="69"/>
      <c r="AC81"/>
    </row>
    <row r="82" spans="1:30" ht="22.5" customHeight="1" x14ac:dyDescent="0.25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05" t="s">
        <v>168</v>
      </c>
      <c r="X82" s="105"/>
      <c r="Y82" s="105"/>
      <c r="Z82" s="105"/>
      <c r="AC82"/>
    </row>
    <row r="83" spans="1:30" ht="24.95" customHeight="1" x14ac:dyDescent="0.25">
      <c r="A83" s="11" t="s">
        <v>5</v>
      </c>
      <c r="B83" s="106" t="s">
        <v>6</v>
      </c>
      <c r="C83" s="106"/>
      <c r="D83" s="106"/>
      <c r="E83" s="106"/>
      <c r="F83" s="106"/>
      <c r="G83" s="106"/>
      <c r="H83" s="106"/>
      <c r="I83" s="106"/>
      <c r="J83" s="106"/>
      <c r="K83" s="106" t="s">
        <v>7</v>
      </c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C83"/>
    </row>
    <row r="84" spans="1:30" ht="44.25" customHeight="1" x14ac:dyDescent="0.25">
      <c r="A84" s="11" t="s">
        <v>58</v>
      </c>
      <c r="B84" s="94" t="s">
        <v>59</v>
      </c>
      <c r="C84" s="94"/>
      <c r="D84" s="94"/>
      <c r="E84" s="94"/>
      <c r="F84" s="94"/>
      <c r="G84" s="94"/>
      <c r="H84" s="94"/>
      <c r="I84" s="94"/>
      <c r="J84" s="94"/>
      <c r="K84" s="9" t="s">
        <v>145</v>
      </c>
      <c r="L84" s="9" t="s">
        <v>147</v>
      </c>
      <c r="M84" s="9" t="s">
        <v>149</v>
      </c>
      <c r="N84" s="9" t="s">
        <v>151</v>
      </c>
      <c r="O84" s="9" t="s">
        <v>153</v>
      </c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11" t="s">
        <v>154</v>
      </c>
      <c r="AC84"/>
      <c r="AD84" s="3" t="s">
        <v>143</v>
      </c>
    </row>
    <row r="85" spans="1:30" ht="12.75" customHeight="1" x14ac:dyDescent="0.25">
      <c r="A85" s="13" t="s">
        <v>9</v>
      </c>
      <c r="B85" s="107" t="s">
        <v>10</v>
      </c>
      <c r="C85" s="107"/>
      <c r="D85" s="107"/>
      <c r="E85" s="107"/>
      <c r="F85" s="107"/>
      <c r="G85" s="107"/>
      <c r="H85" s="107"/>
      <c r="I85" s="107"/>
      <c r="J85" s="107"/>
      <c r="K85" s="14" t="s">
        <v>11</v>
      </c>
      <c r="L85" s="14" t="s">
        <v>12</v>
      </c>
      <c r="M85" s="14" t="s">
        <v>13</v>
      </c>
      <c r="N85" s="14" t="s">
        <v>14</v>
      </c>
      <c r="O85" s="14" t="s">
        <v>15</v>
      </c>
      <c r="P85" s="14" t="s">
        <v>16</v>
      </c>
      <c r="Q85" s="14" t="s">
        <v>17</v>
      </c>
      <c r="R85" s="14" t="s">
        <v>18</v>
      </c>
      <c r="S85" s="14" t="s">
        <v>19</v>
      </c>
      <c r="T85" s="14" t="s">
        <v>20</v>
      </c>
      <c r="U85" s="14" t="s">
        <v>21</v>
      </c>
      <c r="V85" s="14" t="s">
        <v>22</v>
      </c>
      <c r="W85" s="14" t="s">
        <v>23</v>
      </c>
      <c r="X85" s="14" t="s">
        <v>24</v>
      </c>
      <c r="Y85" s="14" t="s">
        <v>25</v>
      </c>
      <c r="Z85" s="14" t="s">
        <v>26</v>
      </c>
      <c r="AA85" s="15"/>
      <c r="AC85"/>
      <c r="AD85" s="15"/>
    </row>
    <row r="86" spans="1:30" ht="22.5" customHeight="1" x14ac:dyDescent="0.25">
      <c r="A86" s="119" t="s">
        <v>60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C86"/>
      <c r="AD86" s="5"/>
    </row>
    <row r="87" spans="1:30" ht="45" customHeight="1" x14ac:dyDescent="0.25">
      <c r="A87" s="20" t="s">
        <v>61</v>
      </c>
      <c r="B87" s="121" t="s">
        <v>155</v>
      </c>
      <c r="C87" s="121"/>
      <c r="D87" s="121"/>
      <c r="E87" s="121"/>
      <c r="F87" s="121"/>
      <c r="G87" s="121"/>
      <c r="H87" s="121"/>
      <c r="I87" s="121"/>
      <c r="J87" s="121"/>
      <c r="K87" s="52">
        <v>211</v>
      </c>
      <c r="L87" s="52">
        <v>203</v>
      </c>
      <c r="M87" s="52">
        <v>192</v>
      </c>
      <c r="N87" s="52">
        <v>199</v>
      </c>
      <c r="O87" s="52">
        <v>207</v>
      </c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47">
        <f>SUM(K87:Y87)</f>
        <v>1012</v>
      </c>
      <c r="AC87" s="21" t="s">
        <v>70</v>
      </c>
      <c r="AD87" s="5" t="s">
        <v>117</v>
      </c>
    </row>
    <row r="88" spans="1:30" ht="45" customHeight="1" x14ac:dyDescent="0.25">
      <c r="A88" s="20" t="s">
        <v>62</v>
      </c>
      <c r="B88" s="121" t="s">
        <v>156</v>
      </c>
      <c r="C88" s="121"/>
      <c r="D88" s="121"/>
      <c r="E88" s="121"/>
      <c r="F88" s="121"/>
      <c r="G88" s="121"/>
      <c r="H88" s="121"/>
      <c r="I88" s="121"/>
      <c r="J88" s="121"/>
      <c r="K88" s="52">
        <v>19</v>
      </c>
      <c r="L88" s="52">
        <v>18</v>
      </c>
      <c r="M88" s="52">
        <v>17</v>
      </c>
      <c r="N88" s="52">
        <v>16</v>
      </c>
      <c r="O88" s="52">
        <v>23</v>
      </c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47">
        <f>SUM(K88:Y88)</f>
        <v>93</v>
      </c>
      <c r="AC88" s="21" t="s">
        <v>70</v>
      </c>
      <c r="AD88" s="5" t="s">
        <v>118</v>
      </c>
    </row>
    <row r="89" spans="1:30" ht="22.5" customHeight="1" x14ac:dyDescent="0.25">
      <c r="A89" s="11" t="s">
        <v>63</v>
      </c>
      <c r="B89" s="94" t="s">
        <v>64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C89"/>
      <c r="AD89" s="5"/>
    </row>
    <row r="90" spans="1:30" ht="30" customHeight="1" x14ac:dyDescent="0.25">
      <c r="A90" s="20" t="s">
        <v>27</v>
      </c>
      <c r="B90" s="83" t="s">
        <v>171</v>
      </c>
      <c r="C90" s="83"/>
      <c r="D90" s="83"/>
      <c r="E90" s="83"/>
      <c r="F90" s="83"/>
      <c r="G90" s="83"/>
      <c r="H90" s="83"/>
      <c r="I90" s="83"/>
      <c r="J90" s="83"/>
      <c r="K90" s="48">
        <f>K87+K88</f>
        <v>230</v>
      </c>
      <c r="L90" s="48">
        <f>L87+L88</f>
        <v>221</v>
      </c>
      <c r="M90" s="48">
        <f>M87+M88</f>
        <v>209</v>
      </c>
      <c r="N90" s="48">
        <f>N87+N88</f>
        <v>215</v>
      </c>
      <c r="O90" s="48">
        <f>O87+O88</f>
        <v>230</v>
      </c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48">
        <f>SUM(K90:Y90)</f>
        <v>1105</v>
      </c>
      <c r="AB90" s="10" t="s">
        <v>134</v>
      </c>
      <c r="AC90" s="21" t="s">
        <v>142</v>
      </c>
      <c r="AD90" s="5" t="s">
        <v>119</v>
      </c>
    </row>
    <row r="91" spans="1:30" ht="30" customHeight="1" x14ac:dyDescent="0.25">
      <c r="A91" s="20" t="s">
        <v>35</v>
      </c>
      <c r="B91" s="83" t="s">
        <v>65</v>
      </c>
      <c r="C91" s="83"/>
      <c r="D91" s="83"/>
      <c r="E91" s="83"/>
      <c r="F91" s="83"/>
      <c r="G91" s="83"/>
      <c r="H91" s="83"/>
      <c r="I91" s="83"/>
      <c r="J91" s="83"/>
      <c r="K91" s="52">
        <v>16</v>
      </c>
      <c r="L91" s="52">
        <v>9</v>
      </c>
      <c r="M91" s="52">
        <v>10</v>
      </c>
      <c r="N91" s="52">
        <v>12</v>
      </c>
      <c r="O91" s="52">
        <v>10</v>
      </c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45">
        <f>SUM(K91:Y91)</f>
        <v>57</v>
      </c>
      <c r="AC91" s="21" t="s">
        <v>70</v>
      </c>
      <c r="AD91" s="5" t="s">
        <v>120</v>
      </c>
    </row>
    <row r="92" spans="1:30" ht="30" customHeight="1" x14ac:dyDescent="0.25">
      <c r="A92" s="20" t="s">
        <v>66</v>
      </c>
      <c r="B92" s="83" t="s">
        <v>172</v>
      </c>
      <c r="C92" s="83"/>
      <c r="D92" s="83"/>
      <c r="E92" s="83"/>
      <c r="F92" s="83"/>
      <c r="G92" s="83"/>
      <c r="H92" s="83"/>
      <c r="I92" s="83"/>
      <c r="J92" s="83"/>
      <c r="K92" s="48">
        <f>K90+K91</f>
        <v>246</v>
      </c>
      <c r="L92" s="48">
        <f>L90+L91</f>
        <v>230</v>
      </c>
      <c r="M92" s="48">
        <f>M90+M91</f>
        <v>219</v>
      </c>
      <c r="N92" s="48">
        <f>N90+N91</f>
        <v>227</v>
      </c>
      <c r="O92" s="48">
        <f>O90+O91</f>
        <v>240</v>
      </c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48">
        <f>SUM(K92:Y92)</f>
        <v>1162</v>
      </c>
      <c r="AB92" s="23" t="s">
        <v>129</v>
      </c>
      <c r="AC92" s="21" t="s">
        <v>141</v>
      </c>
      <c r="AD92" s="5" t="s">
        <v>121</v>
      </c>
    </row>
    <row r="93" spans="1:30" ht="15" customHeight="1" x14ac:dyDescent="0.25">
      <c r="R93" s="43"/>
      <c r="AA93" s="5" t="s">
        <v>76</v>
      </c>
      <c r="AC93"/>
    </row>
    <row r="94" spans="1:30" ht="15" customHeight="1" x14ac:dyDescent="0.25">
      <c r="A94" s="35"/>
      <c r="B94" s="40"/>
      <c r="C94" s="40"/>
      <c r="D94" s="40"/>
      <c r="E94" s="40"/>
      <c r="F94" s="40"/>
      <c r="G94" s="40"/>
      <c r="H94" s="40"/>
      <c r="I94" s="40"/>
      <c r="J94" s="40"/>
      <c r="K94" s="42" t="s">
        <v>128</v>
      </c>
      <c r="L94" s="122"/>
      <c r="M94" s="123"/>
      <c r="N94" s="123"/>
      <c r="O94" s="42" t="s">
        <v>67</v>
      </c>
      <c r="P94" s="53"/>
      <c r="Q94" s="54"/>
      <c r="R94" s="44" t="s">
        <v>68</v>
      </c>
      <c r="S94" s="55">
        <v>0</v>
      </c>
      <c r="T94" s="56">
        <v>4</v>
      </c>
      <c r="U94" s="44" t="s">
        <v>69</v>
      </c>
      <c r="V94" s="57">
        <v>2</v>
      </c>
      <c r="W94" s="58">
        <v>0</v>
      </c>
      <c r="X94" s="59">
        <v>1</v>
      </c>
      <c r="Y94" s="60">
        <v>9</v>
      </c>
      <c r="Z94" s="40"/>
      <c r="AA94" s="40"/>
      <c r="AC94" s="25"/>
    </row>
    <row r="95" spans="1:30" ht="15.75" customHeight="1" x14ac:dyDescent="0.25">
      <c r="AC95"/>
    </row>
    <row r="96" spans="1:30" ht="16.5" customHeight="1" x14ac:dyDescent="0.25">
      <c r="C96" s="95" t="s">
        <v>38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7"/>
      <c r="AC96"/>
    </row>
    <row r="97" spans="1:32" ht="15" customHeight="1" x14ac:dyDescent="0.25">
      <c r="A97" s="24"/>
      <c r="B97" s="25"/>
      <c r="C97" s="98" t="s">
        <v>39</v>
      </c>
      <c r="D97" s="98"/>
      <c r="E97" s="98"/>
      <c r="F97" s="98"/>
      <c r="G97" s="98"/>
      <c r="H97" s="98"/>
      <c r="I97" s="98"/>
      <c r="J97" s="98" t="s">
        <v>40</v>
      </c>
      <c r="K97" s="98"/>
      <c r="L97" s="98"/>
      <c r="M97" s="98"/>
      <c r="N97" s="98" t="s">
        <v>41</v>
      </c>
      <c r="O97" s="98"/>
      <c r="P97" s="98"/>
      <c r="Q97" s="98"/>
      <c r="R97" s="98" t="s">
        <v>42</v>
      </c>
      <c r="S97" s="98"/>
      <c r="T97" s="98"/>
      <c r="U97" s="98"/>
      <c r="V97" s="98" t="s">
        <v>43</v>
      </c>
      <c r="W97" s="98"/>
      <c r="X97" s="98"/>
      <c r="Y97" s="98"/>
      <c r="Z97" s="26"/>
      <c r="AC97"/>
    </row>
    <row r="98" spans="1:32" ht="43.5" customHeight="1" x14ac:dyDescent="0.25">
      <c r="A98" s="27"/>
      <c r="B98" s="28"/>
      <c r="C98" s="124" t="s">
        <v>176</v>
      </c>
      <c r="D98" s="125"/>
      <c r="E98" s="125"/>
      <c r="F98" s="125"/>
      <c r="G98" s="125"/>
      <c r="H98" s="125"/>
      <c r="I98" s="125"/>
      <c r="J98" s="124" t="s">
        <v>176</v>
      </c>
      <c r="K98" s="125"/>
      <c r="L98" s="125"/>
      <c r="M98" s="125"/>
      <c r="N98" s="124" t="s">
        <v>176</v>
      </c>
      <c r="O98" s="125"/>
      <c r="P98" s="125"/>
      <c r="Q98" s="125"/>
      <c r="R98" s="124" t="s">
        <v>176</v>
      </c>
      <c r="S98" s="125"/>
      <c r="T98" s="125"/>
      <c r="U98" s="125"/>
      <c r="V98" s="124" t="s">
        <v>176</v>
      </c>
      <c r="W98" s="125"/>
      <c r="X98" s="125"/>
      <c r="Y98" s="125"/>
      <c r="AA98" s="30"/>
      <c r="AC98"/>
    </row>
    <row r="99" spans="1:32" ht="15.75" customHeight="1" x14ac:dyDescent="0.25">
      <c r="A99" s="41"/>
      <c r="B99" s="28"/>
      <c r="C99" s="126" t="s">
        <v>130</v>
      </c>
      <c r="D99" s="126"/>
      <c r="E99" s="126"/>
      <c r="F99" s="126"/>
      <c r="G99" s="126"/>
      <c r="H99" s="126"/>
      <c r="I99" s="126"/>
      <c r="J99" s="126" t="s">
        <v>130</v>
      </c>
      <c r="K99" s="126"/>
      <c r="L99" s="126"/>
      <c r="M99" s="126"/>
      <c r="N99" s="126" t="s">
        <v>130</v>
      </c>
      <c r="O99" s="126"/>
      <c r="P99" s="126"/>
      <c r="Q99" s="126"/>
      <c r="R99" s="126" t="s">
        <v>130</v>
      </c>
      <c r="S99" s="126"/>
      <c r="T99" s="126"/>
      <c r="U99" s="126"/>
      <c r="V99" s="126" t="s">
        <v>130</v>
      </c>
      <c r="W99" s="126"/>
      <c r="X99" s="126"/>
      <c r="Y99" s="126"/>
      <c r="AA99" s="30"/>
      <c r="AC99"/>
    </row>
    <row r="100" spans="1:32" ht="16.5" customHeight="1" x14ac:dyDescent="0.25">
      <c r="C100" s="95" t="s">
        <v>44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7"/>
      <c r="AC100"/>
    </row>
    <row r="101" spans="1:32" ht="33.75" customHeight="1" x14ac:dyDescent="0.25">
      <c r="A101" s="32"/>
      <c r="B101" s="33"/>
      <c r="C101" s="102" t="s">
        <v>157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 t="s">
        <v>158</v>
      </c>
      <c r="R101" s="102"/>
      <c r="S101" s="102"/>
      <c r="T101" s="102"/>
      <c r="U101" s="102"/>
      <c r="V101" s="102"/>
      <c r="W101" s="102"/>
      <c r="X101" s="102"/>
      <c r="Y101" s="102"/>
      <c r="Z101" s="10"/>
      <c r="AC101"/>
    </row>
    <row r="102" spans="1:32" ht="106.5" customHeight="1" x14ac:dyDescent="0.25">
      <c r="A102" s="32"/>
      <c r="B102" s="33"/>
      <c r="C102" s="127" t="s">
        <v>176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7" t="s">
        <v>176</v>
      </c>
      <c r="R102" s="128"/>
      <c r="S102" s="128"/>
      <c r="T102" s="128"/>
      <c r="U102" s="128"/>
      <c r="V102" s="128"/>
      <c r="W102" s="128"/>
      <c r="X102" s="128"/>
      <c r="Y102" s="128"/>
      <c r="AC102"/>
    </row>
    <row r="103" spans="1:32" ht="15.75" customHeight="1" x14ac:dyDescent="0.25">
      <c r="A103" s="32"/>
      <c r="B103" s="33"/>
      <c r="C103" s="129" t="s">
        <v>130</v>
      </c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 t="s">
        <v>130</v>
      </c>
      <c r="R103" s="129"/>
      <c r="S103" s="129"/>
      <c r="T103" s="129"/>
      <c r="U103" s="129"/>
      <c r="V103" s="129"/>
      <c r="W103" s="129"/>
      <c r="X103" s="129"/>
      <c r="Y103" s="129"/>
      <c r="AC103"/>
    </row>
    <row r="104" spans="1:32" ht="15" customHeight="1" x14ac:dyDescent="0.25">
      <c r="AC104"/>
      <c r="AF104" s="5"/>
    </row>
  </sheetData>
  <sheetProtection password="C0A4" sheet="1" objects="1" scenarios="1"/>
  <mergeCells count="135">
    <mergeCell ref="C103:P103"/>
    <mergeCell ref="Q103:Y103"/>
    <mergeCell ref="C100:Y100"/>
    <mergeCell ref="C101:P101"/>
    <mergeCell ref="Q101:Y101"/>
    <mergeCell ref="C102:P102"/>
    <mergeCell ref="Q102:Y102"/>
    <mergeCell ref="C99:I99"/>
    <mergeCell ref="J99:M99"/>
    <mergeCell ref="N99:Q99"/>
    <mergeCell ref="R99:U99"/>
    <mergeCell ref="V99:Y99"/>
    <mergeCell ref="C98:I98"/>
    <mergeCell ref="J98:M98"/>
    <mergeCell ref="N98:Q98"/>
    <mergeCell ref="R98:U98"/>
    <mergeCell ref="V98:Y98"/>
    <mergeCell ref="L94:N94"/>
    <mergeCell ref="C96:Y96"/>
    <mergeCell ref="C97:I97"/>
    <mergeCell ref="J97:M97"/>
    <mergeCell ref="N97:Q97"/>
    <mergeCell ref="R97:U97"/>
    <mergeCell ref="V97:Y97"/>
    <mergeCell ref="B88:J88"/>
    <mergeCell ref="B89:Z89"/>
    <mergeCell ref="B90:J90"/>
    <mergeCell ref="B91:J91"/>
    <mergeCell ref="B92:J92"/>
    <mergeCell ref="B84:J84"/>
    <mergeCell ref="B85:J85"/>
    <mergeCell ref="A86:J86"/>
    <mergeCell ref="K86:Z86"/>
    <mergeCell ref="B87:J87"/>
    <mergeCell ref="Y79:Z79"/>
    <mergeCell ref="W80:Z81"/>
    <mergeCell ref="W82:Z82"/>
    <mergeCell ref="B83:J83"/>
    <mergeCell ref="K83:Z83"/>
    <mergeCell ref="J76:M76"/>
    <mergeCell ref="N76:W76"/>
    <mergeCell ref="I77:L77"/>
    <mergeCell ref="Y77:Z78"/>
    <mergeCell ref="I78:L78"/>
    <mergeCell ref="C72:Y72"/>
    <mergeCell ref="C73:P73"/>
    <mergeCell ref="Q73:Y73"/>
    <mergeCell ref="C74:P74"/>
    <mergeCell ref="Q74:Y74"/>
    <mergeCell ref="C71:I71"/>
    <mergeCell ref="J71:M71"/>
    <mergeCell ref="N71:Q71"/>
    <mergeCell ref="R71:U71"/>
    <mergeCell ref="V71:Y71"/>
    <mergeCell ref="C69:Y69"/>
    <mergeCell ref="C70:I70"/>
    <mergeCell ref="J70:M70"/>
    <mergeCell ref="N70:Q70"/>
    <mergeCell ref="R70:U70"/>
    <mergeCell ref="V70:Y70"/>
    <mergeCell ref="C68:I68"/>
    <mergeCell ref="J68:M68"/>
    <mergeCell ref="N68:Q68"/>
    <mergeCell ref="R68:U68"/>
    <mergeCell ref="V68:Y68"/>
    <mergeCell ref="B63:Z63"/>
    <mergeCell ref="B64:J64"/>
    <mergeCell ref="B65:J65"/>
    <mergeCell ref="B66:J66"/>
    <mergeCell ref="B67:J67"/>
    <mergeCell ref="B55:J55"/>
    <mergeCell ref="B56:J56"/>
    <mergeCell ref="A57:A59"/>
    <mergeCell ref="B57:I59"/>
    <mergeCell ref="A60:A62"/>
    <mergeCell ref="B60:I62"/>
    <mergeCell ref="Y50:Z50"/>
    <mergeCell ref="W51:Z52"/>
    <mergeCell ref="W53:Z53"/>
    <mergeCell ref="B54:J54"/>
    <mergeCell ref="K54:Z54"/>
    <mergeCell ref="J47:M47"/>
    <mergeCell ref="N47:W47"/>
    <mergeCell ref="I48:L48"/>
    <mergeCell ref="Y48:Z49"/>
    <mergeCell ref="I49:L49"/>
    <mergeCell ref="C43:Y43"/>
    <mergeCell ref="C44:P44"/>
    <mergeCell ref="Q44:Y44"/>
    <mergeCell ref="C45:P45"/>
    <mergeCell ref="Q45:Y45"/>
    <mergeCell ref="C42:I42"/>
    <mergeCell ref="J42:M42"/>
    <mergeCell ref="N42:Q42"/>
    <mergeCell ref="R42:U42"/>
    <mergeCell ref="V42:Y42"/>
    <mergeCell ref="C41:I41"/>
    <mergeCell ref="J41:M41"/>
    <mergeCell ref="N41:Q41"/>
    <mergeCell ref="R41:U41"/>
    <mergeCell ref="V41:Y41"/>
    <mergeCell ref="A33:A35"/>
    <mergeCell ref="B33:I35"/>
    <mergeCell ref="A36:A38"/>
    <mergeCell ref="B36:I38"/>
    <mergeCell ref="C40:Y40"/>
    <mergeCell ref="B26:Z26"/>
    <mergeCell ref="A27:A29"/>
    <mergeCell ref="B27:I29"/>
    <mergeCell ref="A30:A32"/>
    <mergeCell ref="B30:I32"/>
    <mergeCell ref="A17:A19"/>
    <mergeCell ref="B17:I19"/>
    <mergeCell ref="A20:A22"/>
    <mergeCell ref="B20:I22"/>
    <mergeCell ref="A23:A25"/>
    <mergeCell ref="B23:I25"/>
    <mergeCell ref="B11:J11"/>
    <mergeCell ref="B12:J12"/>
    <mergeCell ref="B13:Z13"/>
    <mergeCell ref="A14:A16"/>
    <mergeCell ref="B14:I16"/>
    <mergeCell ref="B9:J9"/>
    <mergeCell ref="K9:Z9"/>
    <mergeCell ref="I6:L6"/>
    <mergeCell ref="D1:X1"/>
    <mergeCell ref="D2:X2"/>
    <mergeCell ref="I7:L7"/>
    <mergeCell ref="Y2:Z3"/>
    <mergeCell ref="D3:X3"/>
    <mergeCell ref="D4:X4"/>
    <mergeCell ref="Y4:Z4"/>
    <mergeCell ref="W5:Z6"/>
    <mergeCell ref="W7:Z7"/>
    <mergeCell ref="Y8:Z8"/>
  </mergeCells>
  <conditionalFormatting sqref="L94:N94">
    <cfRule type="expression" dxfId="19" priority="1">
      <formula>ISBLANK(INDIRECT(ADDRESS(ROW(), COLUMN())))</formula>
    </cfRule>
  </conditionalFormatting>
  <conditionalFormatting sqref="P94:Q94 S94:T94 V94:Y94">
    <cfRule type="cellIs" dxfId="18" priority="2" operator="lessThan">
      <formula>0</formula>
    </cfRule>
  </conditionalFormatting>
  <conditionalFormatting sqref="P94:Q94 S94:T94 V94:Y94">
    <cfRule type="cellIs" dxfId="17" priority="3" operator="greaterThan">
      <formula>9</formula>
    </cfRule>
  </conditionalFormatting>
  <conditionalFormatting sqref="P94:Q94 S94:T94 V94:Y94">
    <cfRule type="expression" dxfId="16" priority="4">
      <formula>ISBLANK(INDIRECT(ADDRESS(ROW(), COLUMN())))</formula>
    </cfRule>
  </conditionalFormatting>
  <conditionalFormatting sqref="P94:Q94 S94:T94 V94:Y94">
    <cfRule type="expression" dxfId="15" priority="5">
      <formula>ISTEXT(INDIRECT(ADDRESS(ROW(), COLUMN())))</formula>
    </cfRule>
  </conditionalFormatting>
  <conditionalFormatting sqref="L14:Y15 L17:Y18 L20:Y21 L27:Y28 L30:Y31 L33:Y34 L57:Y58 L60:Y61 L64:Y66 L87:Y88 L91:Y91">
    <cfRule type="expression" dxfId="14" priority="6">
      <formula>CELL("Protect",INDIRECT(ADDRESS(ROW(), COLUMN())))</formula>
    </cfRule>
  </conditionalFormatting>
  <conditionalFormatting sqref="K14:Y15 K17:Y18 K20:Y21 K27:Y28 K30:Y31 K33:Y34 K57:Y58 K60:Y61 K64:Y66 K87:Y88 K91:Y91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4:Y15 K17:Y18 K20:Y21 K27:Y28 K30:Y31 K33:Y34 K57:Y58 K60:Y61 K64:Y66 K87:Y88 K91:Y91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7:Y38">
    <cfRule type="cellIs" dxfId="8" priority="12" operator="greaterThan">
      <formula>K14</formula>
    </cfRule>
  </conditionalFormatting>
  <conditionalFormatting sqref="K57:Y59">
    <cfRule type="cellIs" dxfId="7" priority="13" operator="greaterThan">
      <formula>K23</formula>
    </cfRule>
  </conditionalFormatting>
  <conditionalFormatting sqref="K60:Y62">
    <cfRule type="cellIs" dxfId="6" priority="14" operator="greaterThan">
      <formula>K36</formula>
    </cfRule>
  </conditionalFormatting>
  <conditionalFormatting sqref="K38:Y38">
    <cfRule type="expression" dxfId="5" priority="15">
      <formula>IF(K67&gt;0,INDIRECT(ADDRESS(ROW(), COLUMN()))&lt;&gt;K67,0)</formula>
    </cfRule>
    <cfRule type="expression" dxfId="4" priority="16">
      <formula>IF(K92&gt;0,INDIRECT(ADDRESS(ROW(), COLUMN()))&lt;&gt;K92,0)</formula>
    </cfRule>
  </conditionalFormatting>
  <conditionalFormatting sqref="K67:Y67">
    <cfRule type="expression" dxfId="3" priority="17">
      <formula>IF(K92&gt;0,INDIRECT(ADDRESS(ROW(), COLUMN()))&lt;&gt;K92,0)</formula>
    </cfRule>
    <cfRule type="cellIs" dxfId="2" priority="18" operator="notEqual">
      <formula>K38</formula>
    </cfRule>
  </conditionalFormatting>
  <conditionalFormatting sqref="K92:Y92">
    <cfRule type="cellIs" dxfId="1" priority="19" operator="notEqual">
      <formula>K38</formula>
    </cfRule>
    <cfRule type="cellIs" dxfId="0" priority="20" operator="notEqual">
      <formula>K67</formula>
    </cfRule>
  </conditionalFormatting>
  <hyperlinks>
    <hyperlink ref="AH2" location="range_2_1" display="&lt;BERIKUTNYA&gt;"/>
    <hyperlink ref="AH1" location="range_1_1" display="&lt;SEBELUMNYA&gt;"/>
    <hyperlink ref="AH48" location="range_3_1" display="&lt;BERIKUTNYA&gt;"/>
    <hyperlink ref="AH47" location="range_1_1" display="&lt;SEBELUMNYA&gt;"/>
    <hyperlink ref="AH77" location="range_3_1" display="&lt;BERIKUTNYA&gt;"/>
    <hyperlink ref="AH76" location="range_2_1" display="&lt;SEBELUMNYA&gt;"/>
  </hyperlinks>
  <printOptions horizontalCentered="1"/>
  <pageMargins left="0.35416666666666702" right="0.35416666666666702" top="0.35416666666666702" bottom="0.15763888888888899" header="0.51180555555555496" footer="0.51180555555555496"/>
  <pageSetup paperSize="9" scale="47" firstPageNumber="0" orientation="landscape" horizontalDpi="300" verticalDpi="300" r:id="rId1"/>
  <rowBreaks count="2" manualBreakCount="2">
    <brk id="46" max="16383" man="1"/>
    <brk id="75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</vt:lpstr>
      <vt:lpstr>Form!_FilterDatabase</vt:lpstr>
      <vt:lpstr>Form!Print_Area</vt:lpstr>
      <vt:lpstr>range_1_1</vt:lpstr>
      <vt:lpstr>range_2_1</vt:lpstr>
      <vt:lpstr>range_3_1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MODEL_DAA1_PPWP_53870_TIRTASARI.xlsx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2019-04-17T23:42:13Z</dcterms:created>
  <dcterms:modified xsi:type="dcterms:W3CDTF">2019-04-26T12:09:05Z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